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2.uczelnia.awf.krakow.pl\Administracja\Dzial-Zamowien-Publicznych\PLANY 2025\Dostawy i usługi w skali Uczleni\"/>
    </mc:Choice>
  </mc:AlternateContent>
  <xr:revisionPtr revIDLastSave="0" documentId="13_ncr:1_{62BA0F80-F33A-4479-890C-90432D14D639}" xr6:coauthVersionLast="36" xr6:coauthVersionMax="36" xr10:uidLastSave="{00000000-0000-0000-0000-000000000000}"/>
  <bookViews>
    <workbookView xWindow="0" yWindow="0" windowWidth="27690" windowHeight="8775" xr2:uid="{701B0E7E-9AD0-4DE0-9C99-172959AAB0E5}"/>
  </bookViews>
  <sheets>
    <sheet name="Arkusz1" sheetId="1" r:id="rId1"/>
  </sheets>
  <definedNames>
    <definedName name="_xlnm._FilterDatabase" localSheetId="0" hidden="1">Arkusz1!$D$1:$D$169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D52" i="1"/>
  <c r="E58" i="1" l="1"/>
  <c r="E7" i="1" l="1"/>
  <c r="E109" i="1" l="1"/>
  <c r="E54" i="1" l="1"/>
  <c r="E36" i="1" l="1"/>
  <c r="E144" i="1" l="1"/>
  <c r="E16" i="1"/>
  <c r="E115" i="1" l="1"/>
  <c r="E150" i="1" l="1"/>
  <c r="E55" i="1" l="1"/>
  <c r="E53" i="1"/>
  <c r="E49" i="1"/>
  <c r="E50" i="1"/>
  <c r="E48" i="1"/>
  <c r="E145" i="1"/>
  <c r="E98" i="1" l="1"/>
  <c r="D168" i="1" l="1"/>
  <c r="E160" i="1"/>
  <c r="E159" i="1"/>
  <c r="E158" i="1"/>
  <c r="E157" i="1"/>
  <c r="E154" i="1"/>
  <c r="E153" i="1"/>
  <c r="E152" i="1"/>
  <c r="E149" i="1"/>
  <c r="E147" i="1"/>
  <c r="E146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4" i="1"/>
  <c r="E122" i="1"/>
  <c r="E121" i="1"/>
  <c r="E120" i="1"/>
  <c r="E119" i="1"/>
  <c r="E118" i="1"/>
  <c r="E116" i="1"/>
  <c r="E114" i="1"/>
  <c r="E113" i="1"/>
  <c r="E112" i="1"/>
  <c r="E99" i="1"/>
  <c r="E97" i="1"/>
  <c r="E96" i="1"/>
  <c r="E95" i="1"/>
  <c r="E94" i="1"/>
  <c r="E93" i="1"/>
  <c r="E92" i="1"/>
  <c r="E91" i="1"/>
  <c r="E89" i="1"/>
  <c r="E87" i="1"/>
  <c r="E86" i="1"/>
  <c r="E85" i="1"/>
  <c r="E83" i="1"/>
  <c r="E82" i="1"/>
  <c r="E81" i="1"/>
  <c r="E80" i="1"/>
  <c r="E79" i="1"/>
  <c r="E77" i="1"/>
  <c r="E76" i="1"/>
  <c r="E75" i="1"/>
  <c r="E74" i="1"/>
  <c r="E73" i="1"/>
  <c r="E72" i="1"/>
  <c r="E70" i="1"/>
  <c r="E69" i="1"/>
  <c r="E67" i="1"/>
  <c r="E66" i="1"/>
  <c r="E65" i="1"/>
  <c r="E62" i="1"/>
  <c r="E61" i="1"/>
  <c r="E59" i="1"/>
  <c r="E52" i="1"/>
  <c r="E51" i="1"/>
  <c r="E47" i="1"/>
  <c r="E46" i="1"/>
  <c r="E45" i="1"/>
  <c r="E43" i="1"/>
  <c r="E38" i="1"/>
  <c r="E37" i="1"/>
  <c r="E35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5" i="1"/>
  <c r="E14" i="1"/>
  <c r="E13" i="1"/>
  <c r="E12" i="1"/>
  <c r="E11" i="1"/>
  <c r="E10" i="1"/>
  <c r="E9" i="1"/>
  <c r="E8" i="1"/>
  <c r="E6" i="1"/>
  <c r="E5" i="1"/>
  <c r="E3" i="1"/>
</calcChain>
</file>

<file path=xl/sharedStrings.xml><?xml version="1.0" encoding="utf-8"?>
<sst xmlns="http://schemas.openxmlformats.org/spreadsheetml/2006/main" count="326" uniqueCount="284">
  <si>
    <r>
      <t xml:space="preserve">Zbiorczy plan zamówień na </t>
    </r>
    <r>
      <rPr>
        <u/>
        <sz val="20"/>
        <color theme="1"/>
        <rFont val="Calibri"/>
        <family val="2"/>
        <charset val="238"/>
        <scheme val="minor"/>
      </rPr>
      <t>dostawy</t>
    </r>
    <r>
      <rPr>
        <sz val="20"/>
        <color theme="1"/>
        <rFont val="Calibri"/>
        <family val="2"/>
        <charset val="238"/>
        <scheme val="minor"/>
      </rPr>
      <t xml:space="preserve"> w roku 2025</t>
    </r>
  </si>
  <si>
    <t>LP.</t>
  </si>
  <si>
    <t>GRUPA DOSTAW</t>
  </si>
  <si>
    <t>wartość szacunkowa netto w PLN</t>
  </si>
  <si>
    <t>wartość szacunkowa netto w EURO</t>
  </si>
  <si>
    <t>Kod CPV</t>
  </si>
  <si>
    <t>03120000-8</t>
  </si>
  <si>
    <t>Paliwa</t>
  </si>
  <si>
    <t>09100000-0</t>
  </si>
  <si>
    <t>Oleje, smary, płyny do celów hydraulicznych</t>
  </si>
  <si>
    <t>09211000-1</t>
  </si>
  <si>
    <t>14430000-4</t>
  </si>
  <si>
    <t>15800000-6</t>
  </si>
  <si>
    <t>Artykuły spożywcze</t>
  </si>
  <si>
    <t>Woda dla Pracowników (BHP)</t>
  </si>
  <si>
    <t>RAZEM:</t>
  </si>
  <si>
    <t>Odzież sportowa</t>
  </si>
  <si>
    <t>18412000-0</t>
  </si>
  <si>
    <t>33199000-1</t>
  </si>
  <si>
    <t>Odzież ochronna i zabezpieczająca (BHP)</t>
  </si>
  <si>
    <t>35113400-3</t>
  </si>
  <si>
    <t>Sprzęt ochrony osobistej (okulary ochronne, przyłbice, nauszniki itp.)</t>
  </si>
  <si>
    <t>39294100-0</t>
  </si>
  <si>
    <t>Gadżety promocyjne (smycze, kubki, pendrive, itp..)</t>
  </si>
  <si>
    <t>Figurki/pamiątki na potrzeby Erasmus</t>
  </si>
  <si>
    <t>39298000-7</t>
  </si>
  <si>
    <t>Druki akcydensowe</t>
  </si>
  <si>
    <t>22000000-0</t>
  </si>
  <si>
    <t>Rejestry, inwentarze książkowe, książki obiektów budowlanych, księgi korespondencyjne</t>
  </si>
  <si>
    <t>22800000-8</t>
  </si>
  <si>
    <t>Drukowane książki</t>
  </si>
  <si>
    <t>22110000-4</t>
  </si>
  <si>
    <t>Testy psychologiczne</t>
  </si>
  <si>
    <t>22900000-9</t>
  </si>
  <si>
    <t xml:space="preserve">Drukowane czasopisma, dzienniki, magazyny polskie i zagraniczne </t>
  </si>
  <si>
    <t>22200000-2</t>
  </si>
  <si>
    <t>Zakup  czasopism on-line</t>
  </si>
  <si>
    <t>Bilety MPK</t>
  </si>
  <si>
    <t>22459000-2</t>
  </si>
  <si>
    <t>Pieczątki</t>
  </si>
  <si>
    <t>30192153-8</t>
  </si>
  <si>
    <t>Gazy techniczne</t>
  </si>
  <si>
    <t>24110000-8</t>
  </si>
  <si>
    <t>Ciekły azot</t>
  </si>
  <si>
    <t>24111800-3</t>
  </si>
  <si>
    <t>Zestaw tabletek do fotometru basenowego DPD1, DPD3</t>
  </si>
  <si>
    <t>24960000-1</t>
  </si>
  <si>
    <t>Środki chemiczne do uzdatniania wody basenowej</t>
  </si>
  <si>
    <t>24962000-5</t>
  </si>
  <si>
    <t xml:space="preserve">Tonery i tusze do drukarek i faksów, bębny </t>
  </si>
  <si>
    <t>30125110-5</t>
  </si>
  <si>
    <t>Papier i artykuły biurowe</t>
  </si>
  <si>
    <t>30190000-7</t>
  </si>
  <si>
    <t>Folia do zabezpieczania kodów kreskowych, taśma termotransferowa do drukarki kodów kreskowych</t>
  </si>
  <si>
    <t>Tuby na dyplomy doktorskie</t>
  </si>
  <si>
    <t>Tablice do pisania i tablice magnetyczne</t>
  </si>
  <si>
    <t>30195900-1</t>
  </si>
  <si>
    <t>Tablice informacyjne (dla inwestycji, ogłoszeń)</t>
  </si>
  <si>
    <t>31523200-0</t>
  </si>
  <si>
    <t>Elementy oznakowania urządzeń przeciwpożarowych</t>
  </si>
  <si>
    <t>Komputery stacjonarne</t>
  </si>
  <si>
    <t>30213000-5</t>
  </si>
  <si>
    <t>komputery przenośne</t>
  </si>
  <si>
    <t>30213100-6</t>
  </si>
  <si>
    <t>monitory</t>
  </si>
  <si>
    <t>30231300-0</t>
  </si>
  <si>
    <t>30232110-8</t>
  </si>
  <si>
    <t>Urządzenia wielofunkcyjne - zakup</t>
  </si>
  <si>
    <t>30121100-4</t>
  </si>
  <si>
    <t>Urządzenia sieciowe</t>
  </si>
  <si>
    <t>32420000-3</t>
  </si>
  <si>
    <t>Czytniki magnetyczne lub optyczne, czytniki kodu kreskowego</t>
  </si>
  <si>
    <t>30216000-6</t>
  </si>
  <si>
    <t>Części i akcesoria komputerowe</t>
  </si>
  <si>
    <t>30237000-9</t>
  </si>
  <si>
    <t>30237131-6</t>
  </si>
  <si>
    <t>Hologramy  do elektronicznych legitymacji studenckich</t>
  </si>
  <si>
    <t>35123400-6</t>
  </si>
  <si>
    <t xml:space="preserve">Hologramy na identyfikatory wjazdowe </t>
  </si>
  <si>
    <t>Najem terminali płatniczych</t>
  </si>
  <si>
    <t>30144400-4</t>
  </si>
  <si>
    <t>Akumulatory, baterie</t>
  </si>
  <si>
    <t>31400000-0</t>
  </si>
  <si>
    <t>Materiały dla instalacji teletechnicznych, IT i elektroniczno-elektrycznych niskoprądowych Na potrzeby działu IT</t>
  </si>
  <si>
    <t>31220000-4</t>
  </si>
  <si>
    <t>Akcesoria zasilajace (listwy, przedłużacze, kable usb)</t>
  </si>
  <si>
    <t>30237280-5</t>
  </si>
  <si>
    <t>Materiały elektryczne dla prac konserwacyjnych  dla Sekcji Obsługi  Technicznej (żarówki, świetlówki, oprawy oświetleniowe)</t>
  </si>
  <si>
    <t>31500000-1</t>
  </si>
  <si>
    <t>Elektryczne artykuły i akcesoria: osprzęt elektryczny  (gniazda, wyłączniki, przewody , bezpieczniki  elektryczne  itp.)</t>
  </si>
  <si>
    <t>31680000-6</t>
  </si>
  <si>
    <t>Lampki nocne DS.</t>
  </si>
  <si>
    <t>Mikrofony i głośniki, sprzęt nagłaśniający</t>
  </si>
  <si>
    <t>32342400-6</t>
  </si>
  <si>
    <t>Aparaty telefoniczne</t>
  </si>
  <si>
    <t>32550000-3</t>
  </si>
  <si>
    <t>Materiały medyczne, probówki, produkty lekarskie</t>
  </si>
  <si>
    <t>33140000-3</t>
  </si>
  <si>
    <t>Zestawy pierwszej pomocy</t>
  </si>
  <si>
    <t>33141623-3</t>
  </si>
  <si>
    <t>Krzesła ewakuacyjne dla osób niepełnosprawnych</t>
  </si>
  <si>
    <t>33196200-2</t>
  </si>
  <si>
    <t>Odczynniki chemiczne (dydaktyka)</t>
  </si>
  <si>
    <t>33696300-8</t>
  </si>
  <si>
    <t>Odczynniki chemiczne (naukowo-badawcze)</t>
  </si>
  <si>
    <t>Laboratoryjne, higieniczne wyroby szklane</t>
  </si>
  <si>
    <t>33790000-4</t>
  </si>
  <si>
    <t>Produkty do pielęgnacji ciała</t>
  </si>
  <si>
    <t>33700000-7</t>
  </si>
  <si>
    <t>Części zamienne do melexa</t>
  </si>
  <si>
    <t>42419200-8</t>
  </si>
  <si>
    <t>Pojemniki na odpady medyczne</t>
  </si>
  <si>
    <t>34928480-6</t>
  </si>
  <si>
    <t>Pojemniki na odpady komunalne (dzierżawa)</t>
  </si>
  <si>
    <t>Pojemniki i kosze na odpady i śmieci</t>
  </si>
  <si>
    <t>Znaki drogowe</t>
  </si>
  <si>
    <t>34992200-9</t>
  </si>
  <si>
    <t>Sprzęt gaśniczy</t>
  </si>
  <si>
    <t>35110000-8</t>
  </si>
  <si>
    <t>Systemy alarmowe (elementy systemów alarmowych napadu i włamania  SSWiN  ( szyfratory, syreny , czujki ruchu  itp.)</t>
  </si>
  <si>
    <t>35121700-5</t>
  </si>
  <si>
    <t>37400000-2</t>
  </si>
  <si>
    <t>Przyrządy do pomiarów</t>
  </si>
  <si>
    <t>38300000-8</t>
  </si>
  <si>
    <t>38500000-0</t>
  </si>
  <si>
    <t>38437000-7</t>
  </si>
  <si>
    <t>Projektory multimedialne, przyrządy optyczne</t>
  </si>
  <si>
    <t>38652100-1</t>
  </si>
  <si>
    <t xml:space="preserve">Meble biurowe </t>
  </si>
  <si>
    <t>39130000-2</t>
  </si>
  <si>
    <t>Ławki i krzesła do sal dydaktycznych</t>
  </si>
  <si>
    <t>39160000-1</t>
  </si>
  <si>
    <t>Regały magazynowe</t>
  </si>
  <si>
    <t>39131100-0</t>
  </si>
  <si>
    <t>Stojaki na rowery</t>
  </si>
  <si>
    <t>39151100-6</t>
  </si>
  <si>
    <t>Meble laboratoryjne</t>
  </si>
  <si>
    <t>39180000-7</t>
  </si>
  <si>
    <t>Szkielety, fantomy, sztuczne części ciała</t>
  </si>
  <si>
    <t>33184000-3</t>
  </si>
  <si>
    <t>Poduszki, kołdry, pościel, koce</t>
  </si>
  <si>
    <t>39510000-0</t>
  </si>
  <si>
    <t>Zasłony, firany na potrzeby DS</t>
  </si>
  <si>
    <t>39515000-5</t>
  </si>
  <si>
    <t>Wertikale, rolety, żaluzje tekstylne</t>
  </si>
  <si>
    <t>Dywany, chodniki</t>
  </si>
  <si>
    <t>39530000-6</t>
  </si>
  <si>
    <t>Sprzęt gospodarstwa domowego (pralki, czajniki)</t>
  </si>
  <si>
    <t>39700000-9</t>
  </si>
  <si>
    <t>Zegar (boisko piłkarskie)</t>
  </si>
  <si>
    <t>39254100-8</t>
  </si>
  <si>
    <t>Środki czystości i higieny osobistej</t>
  </si>
  <si>
    <t>39800000-0</t>
  </si>
  <si>
    <t>Wymienniki ciepła, urządzenia chłodzące i wentylacyjne, filtry powietrza</t>
  </si>
  <si>
    <t>42510000-4</t>
  </si>
  <si>
    <t>Ręczne narzędzia elektromechaniczne</t>
  </si>
  <si>
    <t>42652000-1</t>
  </si>
  <si>
    <t>Urządzenie natleniające do ścieków</t>
  </si>
  <si>
    <t>42996600-0</t>
  </si>
  <si>
    <t>Materiały budowlane</t>
  </si>
  <si>
    <t>44111000-1</t>
  </si>
  <si>
    <t>Taśmy klejące do napraw i sklejania wykładzin</t>
  </si>
  <si>
    <t>44176000-4</t>
  </si>
  <si>
    <t>Folie do laminowania dla elektryków</t>
  </si>
  <si>
    <t>42994220-8</t>
  </si>
  <si>
    <t>44191000-5</t>
  </si>
  <si>
    <t>39831700-3</t>
  </si>
  <si>
    <t xml:space="preserve">Materiały hydrauliczne i wyroby sanitarne </t>
  </si>
  <si>
    <t>44411000-4</t>
  </si>
  <si>
    <t>Drabiny, schodki składane</t>
  </si>
  <si>
    <t>44423200-3</t>
  </si>
  <si>
    <t>Wyroby metalowe</t>
  </si>
  <si>
    <t>44500000-5</t>
  </si>
  <si>
    <t>Zamki, klucze i zawiasy</t>
  </si>
  <si>
    <t>44520000-1</t>
  </si>
  <si>
    <t>Narzędzia warsztatowe</t>
  </si>
  <si>
    <t>44511000-5</t>
  </si>
  <si>
    <t>44800000-8</t>
  </si>
  <si>
    <t>44922100-0</t>
  </si>
  <si>
    <t>Program do obliczeń statystycznych</t>
  </si>
  <si>
    <t>48700000-5</t>
  </si>
  <si>
    <t>COG Kognitron – Wiedeński system testów</t>
  </si>
  <si>
    <t>Czysty chlorek sodu (sól w tabletkach do zmiękczania wody w hydroforni)</t>
  </si>
  <si>
    <t>Suplementy diety (projekty naukowo-badawcze)</t>
  </si>
  <si>
    <t>Płyty drewniane, fornirowe, pilśniowe, materiały stolarskie</t>
  </si>
  <si>
    <t>Sukno i inne wybroby włokiennicze</t>
  </si>
  <si>
    <t xml:space="preserve">	35821000-5</t>
  </si>
  <si>
    <t>Sztandar</t>
  </si>
  <si>
    <t>Balia do schładzania po saunie</t>
  </si>
  <si>
    <t>44411200-6</t>
  </si>
  <si>
    <t xml:space="preserve">Automatyczne dozowniki mydła, papieru </t>
  </si>
  <si>
    <t>Karty elektroniczne (blankiety legitymacji, karty  dla  systemów kontrolii  dostępu)</t>
  </si>
  <si>
    <t>monitory informacyjne przy ciągach pieszych</t>
  </si>
  <si>
    <t>drukarki laserowe</t>
  </si>
  <si>
    <t>tablet</t>
  </si>
  <si>
    <t>30213200-7</t>
  </si>
  <si>
    <t>Modernizacja sieci WLAN AWF</t>
  </si>
  <si>
    <t xml:space="preserve">system operacyjny Windows Serwer, pakiet office 365 </t>
  </si>
  <si>
    <t>Elektroniczne zamki do szafek basenowych</t>
  </si>
  <si>
    <t>44521000-8</t>
  </si>
  <si>
    <t>programy do rysowania architektonicznego (INTELLICAD 2023, AutoCad)</t>
  </si>
  <si>
    <r>
      <t xml:space="preserve">Pipety automatyczne, urządzenia laboratoryjne </t>
    </r>
    <r>
      <rPr>
        <sz val="12"/>
        <color rgb="FF00B0F0"/>
        <rFont val="Calibri"/>
        <family val="2"/>
        <charset val="238"/>
        <scheme val="minor"/>
      </rPr>
      <t>(dydaktyka)</t>
    </r>
  </si>
  <si>
    <r>
      <t xml:space="preserve">Pipety automatyczne </t>
    </r>
    <r>
      <rPr>
        <sz val="12"/>
        <color rgb="FF00B0F0"/>
        <rFont val="Calibri"/>
        <family val="2"/>
        <charset val="238"/>
        <scheme val="minor"/>
      </rPr>
      <t>(nb)</t>
    </r>
  </si>
  <si>
    <t>licencja do platformy kahoot</t>
  </si>
  <si>
    <t>Kreda malarska do rysowania linii na boiskach sportowych</t>
  </si>
  <si>
    <t xml:space="preserve">Kalkulatory dietetyczne </t>
  </si>
  <si>
    <t>31521300-7</t>
  </si>
  <si>
    <t>30200000-1</t>
  </si>
  <si>
    <t>System VR do anatomii (dla kier. Fizjoterapia)</t>
  </si>
  <si>
    <t>Materiały metalowe na potrzeby projektu badawczego</t>
  </si>
  <si>
    <t>48514000-4</t>
  </si>
  <si>
    <t>Oprogramownie do przedmiotu 'Digitalizacja usług turystycznych'</t>
  </si>
  <si>
    <t>Licencje oprogramowania do interaktywnych symulacji ćwiczeń z fizjologii</t>
  </si>
  <si>
    <t>Licencja dostępowa (bezterminowa) do Platformy językowej</t>
  </si>
  <si>
    <t>31712112-8</t>
  </si>
  <si>
    <t>Karty telefoniczne prepaid</t>
  </si>
  <si>
    <t>program do głosowania wz na Radę Naukową</t>
  </si>
  <si>
    <t>Camtasia program / Nagrywanie i edycja filmów ze szkoleń</t>
  </si>
  <si>
    <t>licencja Oracle</t>
  </si>
  <si>
    <t>Materiały malarskie, farby, lakiery przemysłowe</t>
  </si>
  <si>
    <t>Modernizacja i uaktualnienie systemu monitoringu wizyjnego</t>
  </si>
  <si>
    <t>32200000-5</t>
  </si>
  <si>
    <t>39514000-8</t>
  </si>
  <si>
    <t>Ręczniki dla pracowników (BHP)</t>
  </si>
  <si>
    <t>Odzież medyczna (fartuchy labaoratoryjne)</t>
  </si>
  <si>
    <t>Bezzałogowe statki powietrzne (dronny, symulatory dronów)</t>
  </si>
  <si>
    <t>34711200-6</t>
  </si>
  <si>
    <t>lustra do szatni na basenie</t>
  </si>
  <si>
    <t>39299300-7</t>
  </si>
  <si>
    <t>39133000-3</t>
  </si>
  <si>
    <t>najem zabudowy targowej, stoiska wystawiennicze</t>
  </si>
  <si>
    <t>33631600-8</t>
  </si>
  <si>
    <t xml:space="preserve">Dermatologiczne środki antyseptyczne i dezynfekcyjne </t>
  </si>
  <si>
    <t>Plastik laboratoryjny</t>
  </si>
  <si>
    <t>38900000-4</t>
  </si>
  <si>
    <t>Kosmetyczne zużywalne artykuły higieniczne</t>
  </si>
  <si>
    <t>33760000-5</t>
  </si>
  <si>
    <t>Książkomat</t>
  </si>
  <si>
    <t>30238000-6</t>
  </si>
  <si>
    <t>Wyposażenie do bilblioteki i książkomatu (wózki biblioteczne)</t>
  </si>
  <si>
    <t>34144760-3</t>
  </si>
  <si>
    <t>31523000-8</t>
  </si>
  <si>
    <t>napis AKF na fasadzie płn. Budynku Głównego</t>
  </si>
  <si>
    <t>Zakup tablic/tabliczek/tyflograik na potrzeby osób z niepełnosprawnościami</t>
  </si>
  <si>
    <t xml:space="preserve">31523200-0 </t>
  </si>
  <si>
    <t>Zakup Tablicy/Mapy Obiektu</t>
  </si>
  <si>
    <t>napis na pylonie</t>
  </si>
  <si>
    <t xml:space="preserve">tablice informacyjne, regulaminy, szyldy </t>
  </si>
  <si>
    <t>37440000-4</t>
  </si>
  <si>
    <t>Sprzęt do ćwiczeń fizycznych (dydaktyka)</t>
  </si>
  <si>
    <t>Sprzęt sportowy i akcesoria sportowe na potrzeby dydaktyki</t>
  </si>
  <si>
    <t>33120000-7</t>
  </si>
  <si>
    <t xml:space="preserve">systemy rejestrujące i urządzenia badawcze do celów dydaktycznych </t>
  </si>
  <si>
    <t>systemy rejestrujące i urządzenia badawcze do celów naukowo-badawczych</t>
  </si>
  <si>
    <t>33141700-7</t>
  </si>
  <si>
    <t>Ortopedyczny sprzet do rehabilitacji (dydaktyka)</t>
  </si>
  <si>
    <t>Aparatura badawcza (RID)</t>
  </si>
  <si>
    <t>33158000-2</t>
  </si>
  <si>
    <t>33190000-8</t>
  </si>
  <si>
    <t>meble do użytku medycznego</t>
  </si>
  <si>
    <t>33192000-2</t>
  </si>
  <si>
    <t>Pudełka archiwizacyjne i akcesoria biurowe na potrzeby biblioteki</t>
  </si>
  <si>
    <t>30191140-7</t>
  </si>
  <si>
    <t>Akcesoria do identyfikacji osób</t>
  </si>
  <si>
    <t>Sprzęt do ćwiczeń fizycznych (NB)</t>
  </si>
  <si>
    <t>Sprzęt sportowy i akcesoria sportowe NB</t>
  </si>
  <si>
    <t>24450000-3</t>
  </si>
  <si>
    <t>Rośliny ogrodnicze (nasiona traw, kwiaty cięte, krzewa, drzewy)</t>
  </si>
  <si>
    <t>Nawozy, środki owadobójcze</t>
  </si>
  <si>
    <t>Urządzenia i akcesoria do zajęć dydaktycznych na kierunku Kosmetologia</t>
  </si>
  <si>
    <t>Urządzenia i sprzęt do fizjoterapii (szyny, aparat phenix liberty)</t>
  </si>
  <si>
    <t>Drobny sprzęt i akcesoria medyczne (dydaktyka)</t>
  </si>
  <si>
    <t>Drobny sprzęt i akcesoria medyczne (NB)</t>
  </si>
  <si>
    <t>Urządzenia medyczne i diagnostyczne</t>
  </si>
  <si>
    <t>Drobne akcesoria do fizykoterpii na potrzeby dydatkyki</t>
  </si>
  <si>
    <t>33150000-6</t>
  </si>
  <si>
    <t>Wymiana przełączników sieciowych w DS3</t>
  </si>
  <si>
    <t>Energia elektryczna</t>
  </si>
  <si>
    <t>09300000-2</t>
  </si>
  <si>
    <t>integracja i zabezpieczenie warstwy dostępowej sieci LAN AWF
• 2 szt. firewalli Fortigate 1801
(urządzenia sieciowe+licencje, większy koszt urządzeń niż licencji)</t>
  </si>
  <si>
    <t>Kontrakty serwisowe (dla FirePower oraz Catalyst)</t>
  </si>
  <si>
    <t>72700000-7</t>
  </si>
  <si>
    <t>serwery</t>
  </si>
  <si>
    <t>Oprogramowanie do zdalnego dostępu (Licencje VPN do urządzenia Cisco FirePower 2140)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</si>
</sst>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.00\ _z_ł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u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color rgb="FF00B0F0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3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right" vertical="center"/>
    </xf>
    <xf numFmtId="43" fontId="4" fillId="0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3" fontId="4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43" fontId="4" fillId="4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43" fontId="1" fillId="0" borderId="0" xfId="0" applyNumberFormat="1" applyFont="1" applyFill="1" applyBorder="1" applyAlignment="1">
      <alignment horizontal="right" vertical="center"/>
    </xf>
    <xf numFmtId="43" fontId="0" fillId="0" borderId="0" xfId="0" applyNumberForma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wrapText="1"/>
    </xf>
    <xf numFmtId="43" fontId="0" fillId="4" borderId="0" xfId="0" applyNumberFormat="1" applyFill="1" applyAlignment="1">
      <alignment horizontal="center"/>
    </xf>
    <xf numFmtId="43" fontId="0" fillId="4" borderId="0" xfId="0" applyNumberFormat="1" applyFill="1"/>
    <xf numFmtId="0" fontId="0" fillId="4" borderId="0" xfId="0" applyFill="1" applyAlignment="1">
      <alignment horizontal="center" vertical="center"/>
    </xf>
    <xf numFmtId="0" fontId="0" fillId="0" borderId="0" xfId="0" applyAlignment="1">
      <alignment wrapText="1"/>
    </xf>
    <xf numFmtId="43" fontId="6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43" fontId="0" fillId="4" borderId="1" xfId="0" applyNumberFormat="1" applyFill="1" applyBorder="1"/>
    <xf numFmtId="43" fontId="5" fillId="4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43" fontId="10" fillId="0" borderId="3" xfId="0" applyNumberFormat="1" applyFont="1" applyFill="1" applyBorder="1" applyAlignment="1" applyProtection="1">
      <alignment horizontal="center" vertical="center"/>
      <protection locked="0"/>
    </xf>
    <xf numFmtId="164" fontId="9" fillId="0" borderId="3" xfId="0" applyNumberFormat="1" applyFont="1" applyBorder="1" applyAlignment="1" applyProtection="1">
      <alignment horizontal="right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ortalzp.pl/kody-cpv/szczegoly/energia-elektryczna-cieplna-sloneczna-i-jadrowa-3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CE240-9780-43A4-8751-EE0F4EC6F312}">
  <sheetPr>
    <pageSetUpPr fitToPage="1"/>
  </sheetPr>
  <dimension ref="B1:F169"/>
  <sheetViews>
    <sheetView tabSelected="1" topLeftCell="A105" workbookViewId="0">
      <selection activeCell="D112" sqref="D112"/>
    </sheetView>
  </sheetViews>
  <sheetFormatPr defaultRowHeight="15" x14ac:dyDescent="0.25"/>
  <cols>
    <col min="2" max="2" width="5.5703125" style="24" customWidth="1"/>
    <col min="3" max="3" width="73.7109375" style="29" customWidth="1"/>
    <col min="4" max="4" width="22.42578125" style="26" customWidth="1"/>
    <col min="5" max="5" width="23.42578125" style="27" customWidth="1"/>
    <col min="6" max="6" width="14.85546875" style="28" customWidth="1"/>
  </cols>
  <sheetData>
    <row r="1" spans="2:6" ht="36" customHeight="1" thickBot="1" x14ac:dyDescent="0.3">
      <c r="B1" s="43" t="s">
        <v>0</v>
      </c>
      <c r="C1" s="43"/>
      <c r="D1" s="43"/>
      <c r="E1" s="43"/>
      <c r="F1" s="43"/>
    </row>
    <row r="2" spans="2:6" s="4" customFormat="1" ht="45.75" customHeight="1" thickBot="1" x14ac:dyDescent="0.3">
      <c r="B2" s="1" t="s">
        <v>1</v>
      </c>
      <c r="C2" s="2" t="s">
        <v>2</v>
      </c>
      <c r="D2" s="3" t="s">
        <v>3</v>
      </c>
      <c r="E2" s="3" t="s">
        <v>4</v>
      </c>
      <c r="F2" s="1" t="s">
        <v>5</v>
      </c>
    </row>
    <row r="3" spans="2:6" ht="16.5" thickBot="1" x14ac:dyDescent="0.3">
      <c r="B3" s="17"/>
      <c r="C3" s="5" t="s">
        <v>267</v>
      </c>
      <c r="D3" s="30">
        <v>14400</v>
      </c>
      <c r="E3" s="6">
        <f>D3/4.6371</f>
        <v>3105.3891440771172</v>
      </c>
      <c r="F3" s="7" t="s">
        <v>6</v>
      </c>
    </row>
    <row r="4" spans="2:6" ht="16.5" thickBot="1" x14ac:dyDescent="0.3">
      <c r="B4" s="17"/>
      <c r="C4" s="5" t="s">
        <v>268</v>
      </c>
      <c r="D4" s="30">
        <v>300</v>
      </c>
      <c r="E4" s="6"/>
      <c r="F4" s="7" t="s">
        <v>266</v>
      </c>
    </row>
    <row r="5" spans="2:6" ht="16.5" thickBot="1" x14ac:dyDescent="0.3">
      <c r="B5" s="17"/>
      <c r="C5" s="5" t="s">
        <v>7</v>
      </c>
      <c r="D5" s="8">
        <v>31326</v>
      </c>
      <c r="E5" s="6">
        <f t="shared" ref="E5:E79" si="0">D5/4.6371</f>
        <v>6755.5153005110951</v>
      </c>
      <c r="F5" s="7" t="s">
        <v>8</v>
      </c>
    </row>
    <row r="6" spans="2:6" ht="16.5" thickBot="1" x14ac:dyDescent="0.3">
      <c r="B6" s="17"/>
      <c r="C6" s="5" t="s">
        <v>9</v>
      </c>
      <c r="D6" s="8">
        <v>300</v>
      </c>
      <c r="E6" s="6">
        <f t="shared" si="0"/>
        <v>64.69560716827327</v>
      </c>
      <c r="F6" s="7" t="s">
        <v>10</v>
      </c>
    </row>
    <row r="7" spans="2:6" ht="16.5" thickBot="1" x14ac:dyDescent="0.3">
      <c r="B7" s="17"/>
      <c r="C7" s="36" t="s">
        <v>277</v>
      </c>
      <c r="D7" s="9">
        <v>3548780</v>
      </c>
      <c r="E7" s="6">
        <f t="shared" si="0"/>
        <v>765301.58935541601</v>
      </c>
      <c r="F7" s="37" t="s">
        <v>278</v>
      </c>
    </row>
    <row r="8" spans="2:6" ht="16.5" thickBot="1" x14ac:dyDescent="0.3">
      <c r="B8" s="17"/>
      <c r="C8" s="5" t="s">
        <v>182</v>
      </c>
      <c r="D8" s="8">
        <v>35000</v>
      </c>
      <c r="E8" s="6">
        <f t="shared" si="0"/>
        <v>7547.8208362985479</v>
      </c>
      <c r="F8" s="7" t="s">
        <v>11</v>
      </c>
    </row>
    <row r="9" spans="2:6" ht="16.5" thickBot="1" x14ac:dyDescent="0.3">
      <c r="B9" s="17"/>
      <c r="C9" s="5" t="s">
        <v>183</v>
      </c>
      <c r="D9" s="8">
        <v>17700</v>
      </c>
      <c r="E9" s="6">
        <f>D9/4.6371</f>
        <v>3817.0408229281229</v>
      </c>
      <c r="F9" s="7" t="s">
        <v>12</v>
      </c>
    </row>
    <row r="10" spans="2:6" ht="16.5" thickBot="1" x14ac:dyDescent="0.3">
      <c r="B10" s="17"/>
      <c r="C10" s="5" t="s">
        <v>13</v>
      </c>
      <c r="D10" s="6">
        <v>13165.640000000001</v>
      </c>
      <c r="E10" s="6">
        <f t="shared" si="0"/>
        <v>2839.1969118630182</v>
      </c>
      <c r="F10" s="7" t="s">
        <v>12</v>
      </c>
    </row>
    <row r="11" spans="2:6" ht="16.5" thickBot="1" x14ac:dyDescent="0.3">
      <c r="B11" s="17"/>
      <c r="C11" s="5" t="s">
        <v>14</v>
      </c>
      <c r="D11" s="6">
        <v>4878.05</v>
      </c>
      <c r="E11" s="6">
        <f t="shared" si="0"/>
        <v>1051.9613551573182</v>
      </c>
      <c r="F11" s="7" t="s">
        <v>12</v>
      </c>
    </row>
    <row r="12" spans="2:6" ht="16.5" thickBot="1" x14ac:dyDescent="0.3">
      <c r="B12" s="17"/>
      <c r="C12" s="5" t="s">
        <v>16</v>
      </c>
      <c r="D12" s="8">
        <v>39146.339999999997</v>
      </c>
      <c r="E12" s="6">
        <f>D12/4.6371</f>
        <v>8441.9874490522088</v>
      </c>
      <c r="F12" s="7" t="s">
        <v>17</v>
      </c>
    </row>
    <row r="13" spans="2:6" ht="16.5" thickBot="1" x14ac:dyDescent="0.3">
      <c r="B13" s="17"/>
      <c r="C13" s="5" t="s">
        <v>224</v>
      </c>
      <c r="D13" s="8">
        <v>3200</v>
      </c>
      <c r="E13" s="6">
        <f t="shared" si="0"/>
        <v>690.08647646158158</v>
      </c>
      <c r="F13" s="7" t="s">
        <v>18</v>
      </c>
    </row>
    <row r="14" spans="2:6" ht="16.5" thickBot="1" x14ac:dyDescent="0.3">
      <c r="B14" s="17"/>
      <c r="C14" s="5" t="s">
        <v>19</v>
      </c>
      <c r="D14" s="8">
        <v>13008.13</v>
      </c>
      <c r="E14" s="6">
        <f t="shared" si="0"/>
        <v>2805.2295615794351</v>
      </c>
      <c r="F14" s="7" t="s">
        <v>20</v>
      </c>
    </row>
    <row r="15" spans="2:6" ht="16.5" thickBot="1" x14ac:dyDescent="0.3">
      <c r="B15" s="17"/>
      <c r="C15" s="5" t="s">
        <v>21</v>
      </c>
      <c r="D15" s="8">
        <v>4313.01</v>
      </c>
      <c r="E15" s="6">
        <f t="shared" si="0"/>
        <v>930.1093355761144</v>
      </c>
      <c r="F15" s="7" t="s">
        <v>20</v>
      </c>
    </row>
    <row r="16" spans="2:6" ht="16.5" thickBot="1" x14ac:dyDescent="0.3">
      <c r="B16" s="17"/>
      <c r="C16" s="5" t="s">
        <v>223</v>
      </c>
      <c r="D16" s="8">
        <v>180</v>
      </c>
      <c r="E16" s="6">
        <f t="shared" si="0"/>
        <v>38.817364300963966</v>
      </c>
      <c r="F16" s="7" t="s">
        <v>222</v>
      </c>
    </row>
    <row r="17" spans="2:6" ht="16.5" thickBot="1" x14ac:dyDescent="0.3">
      <c r="B17" s="17"/>
      <c r="C17" s="5" t="s">
        <v>23</v>
      </c>
      <c r="D17" s="8">
        <v>93532.667560975606</v>
      </c>
      <c r="E17" s="6">
        <f t="shared" si="0"/>
        <v>20170.509059751916</v>
      </c>
      <c r="F17" s="7" t="s">
        <v>22</v>
      </c>
    </row>
    <row r="18" spans="2:6" ht="16.5" thickBot="1" x14ac:dyDescent="0.3">
      <c r="B18" s="17"/>
      <c r="C18" s="5" t="s">
        <v>24</v>
      </c>
      <c r="D18" s="8">
        <v>16260</v>
      </c>
      <c r="E18" s="6">
        <f t="shared" si="0"/>
        <v>3506.5019085204112</v>
      </c>
      <c r="F18" s="7" t="s">
        <v>25</v>
      </c>
    </row>
    <row r="19" spans="2:6" ht="16.5" thickBot="1" x14ac:dyDescent="0.3">
      <c r="B19" s="17"/>
      <c r="C19" s="5" t="s">
        <v>26</v>
      </c>
      <c r="D19" s="8">
        <v>29493.160000000003</v>
      </c>
      <c r="E19" s="6">
        <f t="shared" si="0"/>
        <v>6360.2596450367691</v>
      </c>
      <c r="F19" s="7" t="s">
        <v>27</v>
      </c>
    </row>
    <row r="20" spans="2:6" ht="32.25" thickBot="1" x14ac:dyDescent="0.3">
      <c r="B20" s="17"/>
      <c r="C20" s="5" t="s">
        <v>28</v>
      </c>
      <c r="D20" s="8">
        <v>521.95000000000005</v>
      </c>
      <c r="E20" s="6">
        <f t="shared" si="0"/>
        <v>112.55957387160079</v>
      </c>
      <c r="F20" s="7" t="s">
        <v>29</v>
      </c>
    </row>
    <row r="21" spans="2:6" ht="16.5" thickBot="1" x14ac:dyDescent="0.3">
      <c r="B21" s="17"/>
      <c r="C21" s="5" t="s">
        <v>30</v>
      </c>
      <c r="D21" s="8">
        <v>54384.98</v>
      </c>
      <c r="E21" s="6">
        <f t="shared" si="0"/>
        <v>11728.231006447995</v>
      </c>
      <c r="F21" s="7" t="s">
        <v>31</v>
      </c>
    </row>
    <row r="22" spans="2:6" ht="16.5" thickBot="1" x14ac:dyDescent="0.3">
      <c r="B22" s="17"/>
      <c r="C22" s="5" t="s">
        <v>32</v>
      </c>
      <c r="D22" s="8">
        <v>3144.26</v>
      </c>
      <c r="E22" s="6">
        <f t="shared" si="0"/>
        <v>678.06603264971648</v>
      </c>
      <c r="F22" s="7" t="s">
        <v>33</v>
      </c>
    </row>
    <row r="23" spans="2:6" ht="16.5" thickBot="1" x14ac:dyDescent="0.3">
      <c r="B23" s="17"/>
      <c r="C23" s="5" t="s">
        <v>34</v>
      </c>
      <c r="D23" s="8">
        <v>27600</v>
      </c>
      <c r="E23" s="6">
        <f t="shared" si="0"/>
        <v>5951.9958594811405</v>
      </c>
      <c r="F23" s="7" t="s">
        <v>35</v>
      </c>
    </row>
    <row r="24" spans="2:6" ht="16.5" thickBot="1" x14ac:dyDescent="0.3">
      <c r="B24" s="17"/>
      <c r="C24" s="5" t="s">
        <v>36</v>
      </c>
      <c r="D24" s="9">
        <v>18536.59</v>
      </c>
      <c r="E24" s="6">
        <f t="shared" si="0"/>
        <v>3997.453149597809</v>
      </c>
      <c r="F24" s="10" t="s">
        <v>35</v>
      </c>
    </row>
    <row r="25" spans="2:6" ht="16.5" thickBot="1" x14ac:dyDescent="0.3">
      <c r="B25" s="17"/>
      <c r="C25" s="5" t="s">
        <v>37</v>
      </c>
      <c r="D25" s="8">
        <v>5029.0777777777776</v>
      </c>
      <c r="E25" s="6">
        <f t="shared" si="0"/>
        <v>1084.530801099346</v>
      </c>
      <c r="F25" s="7" t="s">
        <v>38</v>
      </c>
    </row>
    <row r="26" spans="2:6" ht="16.5" thickBot="1" x14ac:dyDescent="0.3">
      <c r="B26" s="17"/>
      <c r="C26" s="5" t="s">
        <v>39</v>
      </c>
      <c r="D26" s="8">
        <v>33718.415691056915</v>
      </c>
      <c r="E26" s="6">
        <f>D26/4.6371</f>
        <v>7271.4445862838656</v>
      </c>
      <c r="F26" s="7" t="s">
        <v>40</v>
      </c>
    </row>
    <row r="27" spans="2:6" ht="16.5" thickBot="1" x14ac:dyDescent="0.3">
      <c r="B27" s="17"/>
      <c r="C27" s="5" t="s">
        <v>41</v>
      </c>
      <c r="D27" s="6">
        <v>3300</v>
      </c>
      <c r="E27" s="6">
        <f t="shared" si="0"/>
        <v>711.65167885100595</v>
      </c>
      <c r="F27" s="7" t="s">
        <v>42</v>
      </c>
    </row>
    <row r="28" spans="2:6" ht="16.5" thickBot="1" x14ac:dyDescent="0.3">
      <c r="B28" s="17"/>
      <c r="C28" s="5" t="s">
        <v>43</v>
      </c>
      <c r="D28" s="6">
        <v>4600</v>
      </c>
      <c r="E28" s="6">
        <f t="shared" si="0"/>
        <v>991.99930991352346</v>
      </c>
      <c r="F28" s="7" t="s">
        <v>44</v>
      </c>
    </row>
    <row r="29" spans="2:6" ht="16.5" thickBot="1" x14ac:dyDescent="0.3">
      <c r="B29" s="17"/>
      <c r="C29" s="5" t="s">
        <v>45</v>
      </c>
      <c r="D29" s="8">
        <v>1000</v>
      </c>
      <c r="E29" s="6">
        <f t="shared" si="0"/>
        <v>215.65202389424422</v>
      </c>
      <c r="F29" s="7" t="s">
        <v>46</v>
      </c>
    </row>
    <row r="30" spans="2:6" ht="16.5" thickBot="1" x14ac:dyDescent="0.3">
      <c r="B30" s="17"/>
      <c r="C30" s="5" t="s">
        <v>47</v>
      </c>
      <c r="D30" s="8">
        <v>40000</v>
      </c>
      <c r="E30" s="6">
        <f t="shared" si="0"/>
        <v>8626.0809557697703</v>
      </c>
      <c r="F30" s="7" t="s">
        <v>48</v>
      </c>
    </row>
    <row r="31" spans="2:6" ht="16.5" thickBot="1" x14ac:dyDescent="0.3">
      <c r="B31" s="17"/>
      <c r="C31" s="5" t="s">
        <v>49</v>
      </c>
      <c r="D31" s="8">
        <v>40433.106991869921</v>
      </c>
      <c r="E31" s="6">
        <f t="shared" si="0"/>
        <v>8719.4813551292664</v>
      </c>
      <c r="F31" s="7" t="s">
        <v>50</v>
      </c>
    </row>
    <row r="32" spans="2:6" ht="16.5" thickBot="1" x14ac:dyDescent="0.3">
      <c r="B32" s="17"/>
      <c r="C32" s="5" t="s">
        <v>51</v>
      </c>
      <c r="D32" s="8">
        <v>74249.250569105716</v>
      </c>
      <c r="E32" s="6">
        <f t="shared" si="0"/>
        <v>16012.001157858513</v>
      </c>
      <c r="F32" s="7" t="s">
        <v>52</v>
      </c>
    </row>
    <row r="33" spans="2:6" ht="32.25" thickBot="1" x14ac:dyDescent="0.3">
      <c r="B33" s="17"/>
      <c r="C33" s="5" t="s">
        <v>53</v>
      </c>
      <c r="D33" s="8">
        <v>2512.19</v>
      </c>
      <c r="E33" s="6">
        <f t="shared" si="0"/>
        <v>541.75885790688142</v>
      </c>
      <c r="F33" s="7" t="s">
        <v>52</v>
      </c>
    </row>
    <row r="34" spans="2:6" ht="16.5" thickBot="1" x14ac:dyDescent="0.3">
      <c r="B34" s="17"/>
      <c r="C34" s="5" t="s">
        <v>261</v>
      </c>
      <c r="D34" s="8">
        <v>3788.62</v>
      </c>
      <c r="E34" s="6"/>
      <c r="F34" s="7" t="s">
        <v>52</v>
      </c>
    </row>
    <row r="35" spans="2:6" ht="16.5" thickBot="1" x14ac:dyDescent="0.3">
      <c r="B35" s="17"/>
      <c r="C35" s="5" t="s">
        <v>54</v>
      </c>
      <c r="D35" s="8">
        <v>4065</v>
      </c>
      <c r="E35" s="6">
        <f>D35/4.6371</f>
        <v>876.62547713010281</v>
      </c>
      <c r="F35" s="7" t="s">
        <v>52</v>
      </c>
    </row>
    <row r="36" spans="2:6" ht="16.5" thickBot="1" x14ac:dyDescent="0.3">
      <c r="B36" s="17"/>
      <c r="C36" s="5" t="s">
        <v>263</v>
      </c>
      <c r="D36" s="8">
        <v>400</v>
      </c>
      <c r="E36" s="6">
        <f>D36/4.6371</f>
        <v>86.260809557697698</v>
      </c>
      <c r="F36" s="7" t="s">
        <v>262</v>
      </c>
    </row>
    <row r="37" spans="2:6" ht="16.5" thickBot="1" x14ac:dyDescent="0.3">
      <c r="B37" s="17"/>
      <c r="C37" s="11" t="s">
        <v>55</v>
      </c>
      <c r="D37" s="12">
        <v>1650.4099999999999</v>
      </c>
      <c r="E37" s="6">
        <f t="shared" si="0"/>
        <v>355.91425675529962</v>
      </c>
      <c r="F37" s="13" t="s">
        <v>56</v>
      </c>
    </row>
    <row r="38" spans="2:6" ht="16.5" thickBot="1" x14ac:dyDescent="0.3">
      <c r="B38" s="17"/>
      <c r="C38" s="5" t="s">
        <v>57</v>
      </c>
      <c r="D38" s="8">
        <v>1000</v>
      </c>
      <c r="E38" s="6">
        <f t="shared" si="0"/>
        <v>215.65202389424422</v>
      </c>
      <c r="F38" s="7" t="s">
        <v>58</v>
      </c>
    </row>
    <row r="39" spans="2:6" ht="16.5" thickBot="1" x14ac:dyDescent="0.3">
      <c r="B39" s="17"/>
      <c r="C39" s="5" t="s">
        <v>243</v>
      </c>
      <c r="D39" s="8">
        <v>113800</v>
      </c>
      <c r="E39" s="6"/>
      <c r="F39" s="7" t="s">
        <v>244</v>
      </c>
    </row>
    <row r="40" spans="2:6" ht="16.5" thickBot="1" x14ac:dyDescent="0.3">
      <c r="B40" s="17"/>
      <c r="C40" s="5" t="s">
        <v>245</v>
      </c>
      <c r="D40" s="8">
        <v>13000</v>
      </c>
      <c r="E40" s="6"/>
      <c r="F40" s="7" t="s">
        <v>244</v>
      </c>
    </row>
    <row r="41" spans="2:6" ht="16.5" thickBot="1" x14ac:dyDescent="0.3">
      <c r="B41" s="17"/>
      <c r="C41" s="5" t="s">
        <v>247</v>
      </c>
      <c r="D41" s="8">
        <v>43989.429999999993</v>
      </c>
      <c r="E41" s="6"/>
      <c r="F41" s="7" t="s">
        <v>244</v>
      </c>
    </row>
    <row r="42" spans="2:6" ht="16.5" thickBot="1" x14ac:dyDescent="0.3">
      <c r="B42" s="17"/>
      <c r="C42" s="5" t="s">
        <v>246</v>
      </c>
      <c r="D42" s="8">
        <v>30000</v>
      </c>
      <c r="E42" s="6"/>
      <c r="F42" s="7" t="s">
        <v>244</v>
      </c>
    </row>
    <row r="43" spans="2:6" ht="16.5" thickBot="1" x14ac:dyDescent="0.3">
      <c r="B43" s="17"/>
      <c r="C43" s="5" t="s">
        <v>59</v>
      </c>
      <c r="D43" s="8">
        <v>4000</v>
      </c>
      <c r="E43" s="6">
        <f t="shared" si="0"/>
        <v>862.60809557697689</v>
      </c>
      <c r="F43" s="7" t="s">
        <v>58</v>
      </c>
    </row>
    <row r="44" spans="2:6" ht="16.5" thickBot="1" x14ac:dyDescent="0.3">
      <c r="B44" s="17"/>
      <c r="C44" s="5" t="s">
        <v>282</v>
      </c>
      <c r="D44" s="8">
        <v>143841.71</v>
      </c>
      <c r="E44" s="6">
        <f t="shared" si="0"/>
        <v>31019.75588190895</v>
      </c>
      <c r="F44" s="7"/>
    </row>
    <row r="45" spans="2:6" ht="16.5" thickBot="1" x14ac:dyDescent="0.3">
      <c r="B45" s="17"/>
      <c r="C45" s="5" t="s">
        <v>60</v>
      </c>
      <c r="D45" s="6">
        <v>126682.72</v>
      </c>
      <c r="E45" s="6">
        <f t="shared" si="0"/>
        <v>27319.384960427851</v>
      </c>
      <c r="F45" s="7" t="s">
        <v>61</v>
      </c>
    </row>
    <row r="46" spans="2:6" ht="16.5" thickBot="1" x14ac:dyDescent="0.3">
      <c r="B46" s="17"/>
      <c r="C46" s="5" t="s">
        <v>62</v>
      </c>
      <c r="D46" s="6">
        <v>40321.280000000006</v>
      </c>
      <c r="E46" s="6">
        <f t="shared" si="0"/>
        <v>8695.3656380065131</v>
      </c>
      <c r="F46" s="7" t="s">
        <v>63</v>
      </c>
    </row>
    <row r="47" spans="2:6" ht="16.5" thickBot="1" x14ac:dyDescent="0.3">
      <c r="B47" s="17"/>
      <c r="C47" s="5" t="s">
        <v>64</v>
      </c>
      <c r="D47" s="6">
        <v>27198</v>
      </c>
      <c r="E47" s="6">
        <f t="shared" si="0"/>
        <v>5865.3037458756544</v>
      </c>
      <c r="F47" s="7" t="s">
        <v>65</v>
      </c>
    </row>
    <row r="48" spans="2:6" ht="16.5" thickBot="1" x14ac:dyDescent="0.3">
      <c r="B48" s="17"/>
      <c r="C48" s="5" t="s">
        <v>192</v>
      </c>
      <c r="D48" s="6">
        <v>31200</v>
      </c>
      <c r="E48" s="6">
        <f t="shared" si="0"/>
        <v>6728.3431455004202</v>
      </c>
      <c r="F48" s="7" t="s">
        <v>65</v>
      </c>
    </row>
    <row r="49" spans="2:6" ht="16.5" thickBot="1" x14ac:dyDescent="0.3">
      <c r="B49" s="17"/>
      <c r="C49" s="5" t="s">
        <v>194</v>
      </c>
      <c r="D49" s="6">
        <v>2439.02</v>
      </c>
      <c r="E49" s="6">
        <f t="shared" si="0"/>
        <v>525.97959931853961</v>
      </c>
      <c r="F49" s="7" t="s">
        <v>195</v>
      </c>
    </row>
    <row r="50" spans="2:6" ht="16.5" thickBot="1" x14ac:dyDescent="0.3">
      <c r="B50" s="17"/>
      <c r="C50" s="5" t="s">
        <v>193</v>
      </c>
      <c r="D50" s="6">
        <v>2313</v>
      </c>
      <c r="E50" s="6">
        <f t="shared" si="0"/>
        <v>498.8031312673869</v>
      </c>
      <c r="F50" s="7" t="s">
        <v>66</v>
      </c>
    </row>
    <row r="51" spans="2:6" ht="16.5" thickBot="1" x14ac:dyDescent="0.3">
      <c r="B51" s="17"/>
      <c r="C51" s="5" t="s">
        <v>67</v>
      </c>
      <c r="D51" s="6">
        <v>22596.82</v>
      </c>
      <c r="E51" s="6">
        <f t="shared" si="0"/>
        <v>4873.0499665739362</v>
      </c>
      <c r="F51" s="7" t="s">
        <v>68</v>
      </c>
    </row>
    <row r="52" spans="2:6" ht="16.5" thickBot="1" x14ac:dyDescent="0.3">
      <c r="B52" s="17"/>
      <c r="C52" s="5" t="s">
        <v>69</v>
      </c>
      <c r="D52" s="6">
        <f>346341.46-143841.71</f>
        <v>202499.75000000003</v>
      </c>
      <c r="E52" s="6">
        <f t="shared" si="0"/>
        <v>43669.480925578493</v>
      </c>
      <c r="F52" s="7" t="s">
        <v>70</v>
      </c>
    </row>
    <row r="53" spans="2:6" ht="16.5" thickBot="1" x14ac:dyDescent="0.3">
      <c r="B53" s="17"/>
      <c r="C53" s="5" t="s">
        <v>69</v>
      </c>
      <c r="D53" s="6">
        <v>2500000</v>
      </c>
      <c r="E53" s="6">
        <f t="shared" si="0"/>
        <v>539130.05973561062</v>
      </c>
      <c r="F53" s="7" t="s">
        <v>70</v>
      </c>
    </row>
    <row r="54" spans="2:6" ht="48" thickBot="1" x14ac:dyDescent="0.3">
      <c r="B54" s="17"/>
      <c r="C54" s="5" t="s">
        <v>279</v>
      </c>
      <c r="D54" s="6">
        <v>1500000</v>
      </c>
      <c r="E54" s="6">
        <f t="shared" si="0"/>
        <v>323478.03584136633</v>
      </c>
      <c r="F54" s="7" t="s">
        <v>70</v>
      </c>
    </row>
    <row r="55" spans="2:6" ht="16.5" thickBot="1" x14ac:dyDescent="0.3">
      <c r="B55" s="17"/>
      <c r="C55" s="5" t="s">
        <v>196</v>
      </c>
      <c r="D55" s="6">
        <v>250000</v>
      </c>
      <c r="E55" s="6">
        <f t="shared" si="0"/>
        <v>53913.005973561056</v>
      </c>
      <c r="F55" s="7" t="s">
        <v>70</v>
      </c>
    </row>
    <row r="56" spans="2:6" ht="16.5" thickBot="1" x14ac:dyDescent="0.3">
      <c r="B56" s="17"/>
      <c r="C56" s="5" t="s">
        <v>276</v>
      </c>
      <c r="D56" s="6">
        <v>500000</v>
      </c>
      <c r="E56" s="6"/>
      <c r="F56" s="7" t="s">
        <v>70</v>
      </c>
    </row>
    <row r="57" spans="2:6" ht="16.5" thickBot="1" x14ac:dyDescent="0.3">
      <c r="B57" s="17"/>
      <c r="C57" s="5" t="s">
        <v>220</v>
      </c>
      <c r="D57" s="6">
        <v>200000</v>
      </c>
      <c r="E57" s="6"/>
      <c r="F57" s="7" t="s">
        <v>221</v>
      </c>
    </row>
    <row r="58" spans="2:6" ht="16.5" thickBot="1" x14ac:dyDescent="0.3">
      <c r="B58" s="38">
        <v>66</v>
      </c>
      <c r="C58" s="39" t="s">
        <v>280</v>
      </c>
      <c r="D58" s="40">
        <v>30000</v>
      </c>
      <c r="E58" s="41">
        <f>D58/4.6371</f>
        <v>6469.5607168273273</v>
      </c>
      <c r="F58" s="42" t="s">
        <v>281</v>
      </c>
    </row>
    <row r="59" spans="2:6" ht="16.5" thickBot="1" x14ac:dyDescent="0.3">
      <c r="B59" s="17"/>
      <c r="C59" s="31" t="s">
        <v>15</v>
      </c>
      <c r="D59" s="8"/>
      <c r="E59" s="6">
        <f t="shared" si="0"/>
        <v>0</v>
      </c>
      <c r="F59" s="7"/>
    </row>
    <row r="60" spans="2:6" ht="16.5" thickBot="1" x14ac:dyDescent="0.3">
      <c r="B60" s="17"/>
      <c r="C60" s="32" t="s">
        <v>208</v>
      </c>
      <c r="D60" s="8">
        <v>903000</v>
      </c>
      <c r="E60" s="6"/>
      <c r="F60" s="7" t="s">
        <v>207</v>
      </c>
    </row>
    <row r="61" spans="2:6" ht="16.5" thickBot="1" x14ac:dyDescent="0.3">
      <c r="B61" s="17"/>
      <c r="C61" s="5" t="s">
        <v>71</v>
      </c>
      <c r="D61" s="8">
        <v>987.8</v>
      </c>
      <c r="E61" s="6">
        <f t="shared" si="0"/>
        <v>213.02106920273445</v>
      </c>
      <c r="F61" s="7" t="s">
        <v>72</v>
      </c>
    </row>
    <row r="62" spans="2:6" ht="16.5" thickBot="1" x14ac:dyDescent="0.3">
      <c r="B62" s="17"/>
      <c r="C62" s="14" t="s">
        <v>73</v>
      </c>
      <c r="D62" s="8">
        <v>56049.91</v>
      </c>
      <c r="E62" s="6">
        <f t="shared" si="0"/>
        <v>12087.276530590239</v>
      </c>
      <c r="F62" s="7" t="s">
        <v>74</v>
      </c>
    </row>
    <row r="63" spans="2:6" ht="16.5" thickBot="1" x14ac:dyDescent="0.3">
      <c r="B63" s="17"/>
      <c r="C63" s="14" t="s">
        <v>237</v>
      </c>
      <c r="D63" s="8">
        <v>99800</v>
      </c>
      <c r="E63" s="6"/>
      <c r="F63" s="7" t="s">
        <v>238</v>
      </c>
    </row>
    <row r="64" spans="2:6" ht="16.5" thickBot="1" x14ac:dyDescent="0.3">
      <c r="B64" s="17"/>
      <c r="C64" s="14" t="s">
        <v>239</v>
      </c>
      <c r="D64" s="8">
        <v>3000</v>
      </c>
      <c r="E64" s="6"/>
      <c r="F64" s="7" t="s">
        <v>240</v>
      </c>
    </row>
    <row r="65" spans="2:6" ht="15.75" customHeight="1" thickBot="1" x14ac:dyDescent="0.3">
      <c r="B65" s="17"/>
      <c r="C65" s="5" t="s">
        <v>191</v>
      </c>
      <c r="D65" s="8">
        <v>15754</v>
      </c>
      <c r="E65" s="6">
        <f t="shared" si="0"/>
        <v>3397.3819844299237</v>
      </c>
      <c r="F65" s="7" t="s">
        <v>75</v>
      </c>
    </row>
    <row r="66" spans="2:6" ht="15.75" customHeight="1" thickBot="1" x14ac:dyDescent="0.3">
      <c r="B66" s="17"/>
      <c r="C66" s="5" t="s">
        <v>76</v>
      </c>
      <c r="D66" s="6">
        <v>3575.5</v>
      </c>
      <c r="E66" s="6">
        <f>D66/4.6371</f>
        <v>771.06381143387023</v>
      </c>
      <c r="F66" s="7" t="s">
        <v>77</v>
      </c>
    </row>
    <row r="67" spans="2:6" ht="15.75" customHeight="1" thickBot="1" x14ac:dyDescent="0.3">
      <c r="B67" s="17"/>
      <c r="C67" s="5" t="s">
        <v>78</v>
      </c>
      <c r="D67" s="6"/>
      <c r="E67" s="6">
        <f>D67/4.6371</f>
        <v>0</v>
      </c>
      <c r="F67" s="7" t="s">
        <v>77</v>
      </c>
    </row>
    <row r="68" spans="2:6" ht="15.75" customHeight="1" thickBot="1" x14ac:dyDescent="0.3">
      <c r="B68" s="17"/>
      <c r="C68" s="31" t="s">
        <v>15</v>
      </c>
      <c r="D68" s="8"/>
      <c r="E68" s="6"/>
      <c r="F68" s="7"/>
    </row>
    <row r="69" spans="2:6" ht="16.5" thickBot="1" x14ac:dyDescent="0.3">
      <c r="B69" s="17"/>
      <c r="C69" s="15" t="s">
        <v>79</v>
      </c>
      <c r="D69" s="16">
        <v>1790</v>
      </c>
      <c r="E69" s="6">
        <f t="shared" si="0"/>
        <v>386.0171227706972</v>
      </c>
      <c r="F69" s="7" t="s">
        <v>80</v>
      </c>
    </row>
    <row r="70" spans="2:6" ht="16.5" thickBot="1" x14ac:dyDescent="0.3">
      <c r="B70" s="17"/>
      <c r="C70" s="5" t="s">
        <v>81</v>
      </c>
      <c r="D70" s="8">
        <v>10576</v>
      </c>
      <c r="E70" s="6">
        <f t="shared" si="0"/>
        <v>2280.7358047055272</v>
      </c>
      <c r="F70" s="7" t="s">
        <v>82</v>
      </c>
    </row>
    <row r="71" spans="2:6" ht="16.5" thickBot="1" x14ac:dyDescent="0.3">
      <c r="B71" s="17"/>
      <c r="C71" s="5" t="s">
        <v>242</v>
      </c>
      <c r="D71" s="8">
        <v>97560</v>
      </c>
      <c r="E71" s="6"/>
      <c r="F71" s="7" t="s">
        <v>241</v>
      </c>
    </row>
    <row r="72" spans="2:6" ht="30.75" customHeight="1" thickBot="1" x14ac:dyDescent="0.3">
      <c r="B72" s="17"/>
      <c r="C72" s="5" t="s">
        <v>83</v>
      </c>
      <c r="D72" s="6">
        <v>30000</v>
      </c>
      <c r="E72" s="6">
        <f t="shared" si="0"/>
        <v>6469.5607168273273</v>
      </c>
      <c r="F72" s="7" t="s">
        <v>84</v>
      </c>
    </row>
    <row r="73" spans="2:6" ht="16.5" thickBot="1" x14ac:dyDescent="0.3">
      <c r="B73" s="17"/>
      <c r="C73" s="5" t="s">
        <v>85</v>
      </c>
      <c r="D73" s="6">
        <v>2370</v>
      </c>
      <c r="E73" s="6">
        <f t="shared" si="0"/>
        <v>511.09529662935887</v>
      </c>
      <c r="F73" s="7" t="s">
        <v>86</v>
      </c>
    </row>
    <row r="74" spans="2:6" ht="32.25" thickBot="1" x14ac:dyDescent="0.3">
      <c r="B74" s="17"/>
      <c r="C74" s="5" t="s">
        <v>87</v>
      </c>
      <c r="D74" s="6">
        <v>50120</v>
      </c>
      <c r="E74" s="6">
        <f t="shared" si="0"/>
        <v>10808.479437579521</v>
      </c>
      <c r="F74" s="7" t="s">
        <v>88</v>
      </c>
    </row>
    <row r="75" spans="2:6" ht="32.25" thickBot="1" x14ac:dyDescent="0.3">
      <c r="B75" s="17"/>
      <c r="C75" s="5" t="s">
        <v>89</v>
      </c>
      <c r="D75" s="6">
        <v>50000</v>
      </c>
      <c r="E75" s="6">
        <f t="shared" si="0"/>
        <v>10782.601194712212</v>
      </c>
      <c r="F75" s="7" t="s">
        <v>90</v>
      </c>
    </row>
    <row r="76" spans="2:6" ht="16.5" thickBot="1" x14ac:dyDescent="0.3">
      <c r="B76" s="17"/>
      <c r="C76" s="33" t="s">
        <v>15</v>
      </c>
      <c r="D76" s="8"/>
      <c r="E76" s="6">
        <f t="shared" si="0"/>
        <v>0</v>
      </c>
      <c r="F76" s="7"/>
    </row>
    <row r="77" spans="2:6" ht="16.5" thickBot="1" x14ac:dyDescent="0.3">
      <c r="B77" s="17"/>
      <c r="C77" s="5" t="s">
        <v>91</v>
      </c>
      <c r="D77" s="6">
        <v>10000</v>
      </c>
      <c r="E77" s="6">
        <f t="shared" si="0"/>
        <v>2156.5202389424426</v>
      </c>
      <c r="F77" s="7" t="s">
        <v>206</v>
      </c>
    </row>
    <row r="78" spans="2:6" ht="16.5" thickBot="1" x14ac:dyDescent="0.3">
      <c r="B78" s="17"/>
      <c r="C78" s="5" t="s">
        <v>215</v>
      </c>
      <c r="D78" s="6">
        <v>200</v>
      </c>
      <c r="E78" s="6"/>
      <c r="F78" s="7" t="s">
        <v>214</v>
      </c>
    </row>
    <row r="79" spans="2:6" ht="16.5" thickBot="1" x14ac:dyDescent="0.3">
      <c r="B79" s="17"/>
      <c r="C79" s="5" t="s">
        <v>92</v>
      </c>
      <c r="D79" s="8">
        <v>813.01</v>
      </c>
      <c r="E79" s="6">
        <f t="shared" si="0"/>
        <v>175.32725194625951</v>
      </c>
      <c r="F79" s="7" t="s">
        <v>93</v>
      </c>
    </row>
    <row r="80" spans="2:6" ht="16.5" thickBot="1" x14ac:dyDescent="0.3">
      <c r="B80" s="17"/>
      <c r="C80" s="5" t="s">
        <v>94</v>
      </c>
      <c r="D80" s="8">
        <v>4721.95</v>
      </c>
      <c r="E80" s="6">
        <f t="shared" ref="E80:E145" si="1">D80/4.6371</f>
        <v>1018.2980742274266</v>
      </c>
      <c r="F80" s="7" t="s">
        <v>95</v>
      </c>
    </row>
    <row r="81" spans="2:6" ht="16.5" thickBot="1" x14ac:dyDescent="0.3">
      <c r="B81" s="17"/>
      <c r="C81" s="5" t="s">
        <v>96</v>
      </c>
      <c r="D81" s="8">
        <v>153582.68</v>
      </c>
      <c r="E81" s="6">
        <f t="shared" si="1"/>
        <v>33120.415777102062</v>
      </c>
      <c r="F81" s="7" t="s">
        <v>97</v>
      </c>
    </row>
    <row r="82" spans="2:6" ht="16.5" thickBot="1" x14ac:dyDescent="0.3">
      <c r="B82" s="17"/>
      <c r="C82" s="5" t="s">
        <v>98</v>
      </c>
      <c r="D82" s="8">
        <v>4394.3999999999996</v>
      </c>
      <c r="E82" s="6">
        <f t="shared" si="1"/>
        <v>947.6612538008668</v>
      </c>
      <c r="F82" s="7" t="s">
        <v>99</v>
      </c>
    </row>
    <row r="83" spans="2:6" ht="16.5" thickBot="1" x14ac:dyDescent="0.3">
      <c r="B83" s="17"/>
      <c r="C83" s="5" t="s">
        <v>100</v>
      </c>
      <c r="D83" s="8">
        <v>34544.720000000001</v>
      </c>
      <c r="E83" s="6">
        <f t="shared" si="1"/>
        <v>7449.6387828599773</v>
      </c>
      <c r="F83" s="7" t="s">
        <v>101</v>
      </c>
    </row>
    <row r="84" spans="2:6" ht="16.5" thickBot="1" x14ac:dyDescent="0.3">
      <c r="B84" s="17"/>
      <c r="C84" s="5" t="s">
        <v>232</v>
      </c>
      <c r="D84" s="8">
        <v>451</v>
      </c>
      <c r="E84" s="6"/>
      <c r="F84" s="7" t="s">
        <v>231</v>
      </c>
    </row>
    <row r="85" spans="2:6" ht="16.5" thickBot="1" x14ac:dyDescent="0.3">
      <c r="B85" s="17"/>
      <c r="C85" s="5" t="s">
        <v>102</v>
      </c>
      <c r="D85" s="8">
        <v>6389</v>
      </c>
      <c r="E85" s="6">
        <f t="shared" si="1"/>
        <v>1377.8007806603264</v>
      </c>
      <c r="F85" s="7" t="s">
        <v>103</v>
      </c>
    </row>
    <row r="86" spans="2:6" ht="83.25" customHeight="1" thickBot="1" x14ac:dyDescent="0.3">
      <c r="B86" s="17"/>
      <c r="C86" s="5" t="s">
        <v>104</v>
      </c>
      <c r="D86" s="8">
        <v>741148.27999999991</v>
      </c>
      <c r="E86" s="6">
        <f t="shared" si="1"/>
        <v>159830.12658773799</v>
      </c>
      <c r="F86" s="7" t="s">
        <v>103</v>
      </c>
    </row>
    <row r="87" spans="2:6" ht="19.5" customHeight="1" thickBot="1" x14ac:dyDescent="0.3">
      <c r="B87" s="17"/>
      <c r="C87" s="5" t="s">
        <v>105</v>
      </c>
      <c r="D87" s="8">
        <v>2300</v>
      </c>
      <c r="E87" s="6">
        <f>D87/4.6371</f>
        <v>495.99965495676173</v>
      </c>
      <c r="F87" s="7" t="s">
        <v>106</v>
      </c>
    </row>
    <row r="88" spans="2:6" ht="19.5" customHeight="1" thickBot="1" x14ac:dyDescent="0.3">
      <c r="B88" s="17"/>
      <c r="C88" s="5" t="s">
        <v>233</v>
      </c>
      <c r="D88" s="8">
        <v>200</v>
      </c>
      <c r="E88" s="6"/>
      <c r="F88" s="7" t="s">
        <v>234</v>
      </c>
    </row>
    <row r="89" spans="2:6" ht="16.5" thickBot="1" x14ac:dyDescent="0.3">
      <c r="B89" s="17"/>
      <c r="C89" s="5" t="s">
        <v>107</v>
      </c>
      <c r="D89" s="8">
        <v>70172.509999999995</v>
      </c>
      <c r="E89" s="6">
        <f t="shared" si="1"/>
        <v>15132.843803239091</v>
      </c>
      <c r="F89" s="7" t="s">
        <v>108</v>
      </c>
    </row>
    <row r="90" spans="2:6" ht="16.5" thickBot="1" x14ac:dyDescent="0.3">
      <c r="B90" s="17"/>
      <c r="C90" s="5" t="s">
        <v>235</v>
      </c>
      <c r="D90" s="8">
        <v>27241.5</v>
      </c>
      <c r="E90" s="6"/>
      <c r="F90" s="7" t="s">
        <v>236</v>
      </c>
    </row>
    <row r="91" spans="2:6" ht="16.5" thickBot="1" x14ac:dyDescent="0.3">
      <c r="B91" s="17"/>
      <c r="C91" s="5" t="s">
        <v>109</v>
      </c>
      <c r="D91" s="8">
        <v>2743.9</v>
      </c>
      <c r="E91" s="6">
        <f t="shared" si="1"/>
        <v>591.72758836341677</v>
      </c>
      <c r="F91" s="7" t="s">
        <v>110</v>
      </c>
    </row>
    <row r="92" spans="2:6" ht="16.5" thickBot="1" x14ac:dyDescent="0.3">
      <c r="B92" s="17"/>
      <c r="C92" s="5" t="s">
        <v>111</v>
      </c>
      <c r="D92" s="8">
        <v>2400</v>
      </c>
      <c r="E92" s="6">
        <f t="shared" si="1"/>
        <v>517.56485734618616</v>
      </c>
      <c r="F92" s="7" t="s">
        <v>112</v>
      </c>
    </row>
    <row r="93" spans="2:6" ht="16.5" thickBot="1" x14ac:dyDescent="0.3">
      <c r="B93" s="17"/>
      <c r="C93" s="5" t="s">
        <v>113</v>
      </c>
      <c r="D93" s="8">
        <v>7100</v>
      </c>
      <c r="E93" s="6">
        <f t="shared" si="1"/>
        <v>1531.1293696491341</v>
      </c>
      <c r="F93" s="7" t="s">
        <v>112</v>
      </c>
    </row>
    <row r="94" spans="2:6" ht="16.5" thickBot="1" x14ac:dyDescent="0.3">
      <c r="B94" s="17"/>
      <c r="C94" s="5" t="s">
        <v>114</v>
      </c>
      <c r="D94" s="8">
        <v>20900</v>
      </c>
      <c r="E94" s="6">
        <f t="shared" si="1"/>
        <v>4507.1272993897046</v>
      </c>
      <c r="F94" s="7" t="s">
        <v>112</v>
      </c>
    </row>
    <row r="95" spans="2:6" ht="16.5" thickBot="1" x14ac:dyDescent="0.3">
      <c r="B95" s="17"/>
      <c r="C95" s="5" t="s">
        <v>115</v>
      </c>
      <c r="D95" s="8">
        <v>30400</v>
      </c>
      <c r="E95" s="6">
        <f t="shared" si="1"/>
        <v>6555.8215263850252</v>
      </c>
      <c r="F95" s="7" t="s">
        <v>116</v>
      </c>
    </row>
    <row r="96" spans="2:6" ht="16.5" thickBot="1" x14ac:dyDescent="0.3">
      <c r="B96" s="17"/>
      <c r="C96" s="5" t="s">
        <v>117</v>
      </c>
      <c r="D96" s="8">
        <v>11800</v>
      </c>
      <c r="E96" s="6">
        <f t="shared" si="1"/>
        <v>2544.6938819520819</v>
      </c>
      <c r="F96" s="7" t="s">
        <v>118</v>
      </c>
    </row>
    <row r="97" spans="2:6" ht="62.25" customHeight="1" thickBot="1" x14ac:dyDescent="0.3">
      <c r="B97" s="17"/>
      <c r="C97" s="5" t="s">
        <v>119</v>
      </c>
      <c r="D97" s="8">
        <v>7000</v>
      </c>
      <c r="E97" s="6">
        <f t="shared" si="1"/>
        <v>1509.5641672597096</v>
      </c>
      <c r="F97" s="7" t="s">
        <v>120</v>
      </c>
    </row>
    <row r="98" spans="2:6" ht="62.25" customHeight="1" thickBot="1" x14ac:dyDescent="0.3">
      <c r="B98" s="17"/>
      <c r="C98" s="5" t="s">
        <v>187</v>
      </c>
      <c r="D98" s="8">
        <v>7073.17</v>
      </c>
      <c r="E98" s="6">
        <f t="shared" si="1"/>
        <v>1525.3434258480515</v>
      </c>
      <c r="F98" s="7" t="s">
        <v>186</v>
      </c>
    </row>
    <row r="99" spans="2:6" ht="16.5" thickBot="1" x14ac:dyDescent="0.3">
      <c r="B99" s="17"/>
      <c r="C99" s="5" t="s">
        <v>250</v>
      </c>
      <c r="D99" s="8">
        <v>51798.189999999995</v>
      </c>
      <c r="E99" s="6">
        <f t="shared" si="1"/>
        <v>11170.384507558601</v>
      </c>
      <c r="F99" s="7" t="s">
        <v>121</v>
      </c>
    </row>
    <row r="100" spans="2:6" ht="16.5" thickBot="1" x14ac:dyDescent="0.3">
      <c r="B100" s="17"/>
      <c r="C100" s="5" t="s">
        <v>265</v>
      </c>
      <c r="D100" s="8">
        <v>3299</v>
      </c>
      <c r="E100" s="6"/>
      <c r="F100" s="7"/>
    </row>
    <row r="101" spans="2:6" ht="16.5" thickBot="1" x14ac:dyDescent="0.3">
      <c r="B101" s="17"/>
      <c r="C101" s="5" t="s">
        <v>249</v>
      </c>
      <c r="D101" s="8">
        <v>292000</v>
      </c>
      <c r="E101" s="6"/>
      <c r="F101" s="7" t="s">
        <v>248</v>
      </c>
    </row>
    <row r="102" spans="2:6" ht="16.5" thickBot="1" x14ac:dyDescent="0.3">
      <c r="B102" s="17"/>
      <c r="C102" s="5" t="s">
        <v>264</v>
      </c>
      <c r="D102" s="8">
        <v>4192.6500000000005</v>
      </c>
      <c r="E102" s="6"/>
      <c r="F102" s="7"/>
    </row>
    <row r="103" spans="2:6" ht="16.5" thickBot="1" x14ac:dyDescent="0.3">
      <c r="B103" s="17"/>
      <c r="C103" s="5" t="s">
        <v>252</v>
      </c>
      <c r="D103" s="8">
        <v>148700</v>
      </c>
      <c r="E103" s="6"/>
      <c r="F103" s="7" t="s">
        <v>251</v>
      </c>
    </row>
    <row r="104" spans="2:6" ht="16.5" thickBot="1" x14ac:dyDescent="0.3">
      <c r="B104" s="17"/>
      <c r="C104" s="5" t="s">
        <v>253</v>
      </c>
      <c r="D104" s="8">
        <v>17980.870000000003</v>
      </c>
      <c r="E104" s="6"/>
      <c r="F104" s="7" t="s">
        <v>251</v>
      </c>
    </row>
    <row r="105" spans="2:6" ht="16.5" thickBot="1" x14ac:dyDescent="0.3">
      <c r="B105" s="17"/>
      <c r="C105" s="5"/>
      <c r="D105" s="8"/>
      <c r="E105" s="6"/>
      <c r="F105" s="7"/>
    </row>
    <row r="106" spans="2:6" ht="16.5" thickBot="1" x14ac:dyDescent="0.3">
      <c r="B106" s="17"/>
      <c r="C106" s="5" t="s">
        <v>255</v>
      </c>
      <c r="D106" s="8">
        <v>19200</v>
      </c>
      <c r="E106" s="6"/>
      <c r="F106" s="7" t="s">
        <v>254</v>
      </c>
    </row>
    <row r="107" spans="2:6" ht="16.5" thickBot="1" x14ac:dyDescent="0.3">
      <c r="B107" s="17"/>
      <c r="C107" s="5" t="s">
        <v>274</v>
      </c>
      <c r="D107" s="8">
        <v>39310</v>
      </c>
      <c r="E107" s="6"/>
      <c r="F107" s="7" t="s">
        <v>275</v>
      </c>
    </row>
    <row r="108" spans="2:6" ht="16.5" thickBot="1" x14ac:dyDescent="0.3">
      <c r="B108" s="17"/>
      <c r="C108" s="5" t="s">
        <v>270</v>
      </c>
      <c r="D108" s="8">
        <v>139520.32520325202</v>
      </c>
      <c r="E108" s="6"/>
      <c r="F108" s="7" t="s">
        <v>257</v>
      </c>
    </row>
    <row r="109" spans="2:6" ht="16.5" thickBot="1" x14ac:dyDescent="0.3">
      <c r="B109" s="17"/>
      <c r="C109" s="5" t="s">
        <v>271</v>
      </c>
      <c r="D109" s="8">
        <v>24560</v>
      </c>
      <c r="E109" s="6">
        <f>D109/4.6371</f>
        <v>5296.413706842638</v>
      </c>
      <c r="F109" s="7" t="s">
        <v>258</v>
      </c>
    </row>
    <row r="110" spans="2:6" ht="16.5" thickBot="1" x14ac:dyDescent="0.3">
      <c r="B110" s="17"/>
      <c r="C110" s="5" t="s">
        <v>272</v>
      </c>
      <c r="D110" s="8">
        <v>8567</v>
      </c>
      <c r="E110" s="6"/>
      <c r="F110" s="7" t="s">
        <v>258</v>
      </c>
    </row>
    <row r="111" spans="2:6" ht="16.5" thickBot="1" x14ac:dyDescent="0.3">
      <c r="B111" s="17"/>
      <c r="C111" s="5" t="s">
        <v>273</v>
      </c>
      <c r="D111" s="8">
        <v>255242.27642276423</v>
      </c>
      <c r="E111" s="6"/>
      <c r="F111" s="7" t="s">
        <v>258</v>
      </c>
    </row>
    <row r="112" spans="2:6" ht="59.25" customHeight="1" thickBot="1" x14ac:dyDescent="0.3">
      <c r="B112" s="17"/>
      <c r="C112" s="5" t="s">
        <v>122</v>
      </c>
      <c r="D112" s="8">
        <v>20050.73</v>
      </c>
      <c r="E112" s="6">
        <f t="shared" si="1"/>
        <v>4323.9805050570394</v>
      </c>
      <c r="F112" s="7" t="s">
        <v>123</v>
      </c>
    </row>
    <row r="113" spans="2:6" ht="16.5" thickBot="1" x14ac:dyDescent="0.3">
      <c r="B113" s="17"/>
      <c r="C113" s="5" t="s">
        <v>256</v>
      </c>
      <c r="D113" s="8">
        <v>768293</v>
      </c>
      <c r="E113" s="6">
        <f t="shared" si="1"/>
        <v>165683.94039378059</v>
      </c>
      <c r="F113" s="7" t="s">
        <v>124</v>
      </c>
    </row>
    <row r="114" spans="2:6" ht="16.5" thickBot="1" x14ac:dyDescent="0.3">
      <c r="B114" s="17"/>
      <c r="C114" s="5" t="s">
        <v>201</v>
      </c>
      <c r="D114" s="8">
        <v>926</v>
      </c>
      <c r="E114" s="6">
        <f t="shared" si="1"/>
        <v>199.69377412607017</v>
      </c>
      <c r="F114" s="7" t="s">
        <v>125</v>
      </c>
    </row>
    <row r="115" spans="2:6" ht="16.5" thickBot="1" x14ac:dyDescent="0.3">
      <c r="B115" s="17"/>
      <c r="C115" s="5" t="s">
        <v>202</v>
      </c>
      <c r="D115" s="8">
        <v>14872</v>
      </c>
      <c r="E115" s="6">
        <f t="shared" si="1"/>
        <v>3207.1768993552005</v>
      </c>
      <c r="F115" s="7" t="s">
        <v>125</v>
      </c>
    </row>
    <row r="116" spans="2:6" ht="16.5" thickBot="1" x14ac:dyDescent="0.3">
      <c r="B116" s="17"/>
      <c r="C116" s="5" t="s">
        <v>126</v>
      </c>
      <c r="D116" s="8">
        <v>23900.41</v>
      </c>
      <c r="E116" s="6">
        <f t="shared" si="1"/>
        <v>5154.1717884022337</v>
      </c>
      <c r="F116" s="7" t="s">
        <v>127</v>
      </c>
    </row>
    <row r="117" spans="2:6" ht="16.5" thickBot="1" x14ac:dyDescent="0.3">
      <c r="B117" s="17"/>
      <c r="C117" s="5" t="s">
        <v>230</v>
      </c>
      <c r="D117" s="8">
        <v>11600.08</v>
      </c>
      <c r="E117" s="6"/>
      <c r="F117" s="7" t="s">
        <v>229</v>
      </c>
    </row>
    <row r="118" spans="2:6" ht="32.25" customHeight="1" thickBot="1" x14ac:dyDescent="0.3">
      <c r="B118" s="17"/>
      <c r="C118" s="5" t="s">
        <v>128</v>
      </c>
      <c r="D118" s="6">
        <v>46959.524471544719</v>
      </c>
      <c r="E118" s="6">
        <f t="shared" si="1"/>
        <v>10126.916493399909</v>
      </c>
      <c r="F118" s="7" t="s">
        <v>129</v>
      </c>
    </row>
    <row r="119" spans="2:6" ht="16.5" thickBot="1" x14ac:dyDescent="0.3">
      <c r="B119" s="17"/>
      <c r="C119" s="5" t="s">
        <v>130</v>
      </c>
      <c r="D119" s="6">
        <v>39840</v>
      </c>
      <c r="E119" s="6">
        <f t="shared" si="1"/>
        <v>8591.5766319466911</v>
      </c>
      <c r="F119" s="7" t="s">
        <v>131</v>
      </c>
    </row>
    <row r="120" spans="2:6" ht="16.5" thickBot="1" x14ac:dyDescent="0.3">
      <c r="B120" s="17"/>
      <c r="C120" s="5" t="s">
        <v>132</v>
      </c>
      <c r="D120" s="8">
        <v>19500</v>
      </c>
      <c r="E120" s="6">
        <f t="shared" si="1"/>
        <v>4205.2144659377627</v>
      </c>
      <c r="F120" s="7" t="s">
        <v>133</v>
      </c>
    </row>
    <row r="121" spans="2:6" ht="16.5" thickBot="1" x14ac:dyDescent="0.3">
      <c r="B121" s="17"/>
      <c r="C121" s="5" t="s">
        <v>134</v>
      </c>
      <c r="D121" s="8">
        <v>2195.12</v>
      </c>
      <c r="E121" s="6">
        <f t="shared" si="1"/>
        <v>473.38207069073337</v>
      </c>
      <c r="F121" s="7" t="s">
        <v>135</v>
      </c>
    </row>
    <row r="122" spans="2:6" ht="16.5" thickBot="1" x14ac:dyDescent="0.3">
      <c r="B122" s="17"/>
      <c r="C122" s="5" t="s">
        <v>136</v>
      </c>
      <c r="D122" s="8">
        <v>17838.447398373981</v>
      </c>
      <c r="E122" s="6">
        <f t="shared" si="1"/>
        <v>3846.8972845903645</v>
      </c>
      <c r="F122" s="7" t="s">
        <v>137</v>
      </c>
    </row>
    <row r="123" spans="2:6" ht="16.5" thickBot="1" x14ac:dyDescent="0.3">
      <c r="B123" s="17"/>
      <c r="C123" s="5" t="s">
        <v>259</v>
      </c>
      <c r="D123" s="8">
        <v>136110</v>
      </c>
      <c r="E123" s="34"/>
      <c r="F123" s="6" t="s">
        <v>260</v>
      </c>
    </row>
    <row r="124" spans="2:6" ht="16.5" thickBot="1" x14ac:dyDescent="0.3">
      <c r="B124" s="17"/>
      <c r="C124" s="5" t="s">
        <v>269</v>
      </c>
      <c r="D124" s="8">
        <v>24500</v>
      </c>
      <c r="E124" s="6">
        <f t="shared" si="1"/>
        <v>5283.4745854089842</v>
      </c>
      <c r="F124" s="7" t="s">
        <v>108</v>
      </c>
    </row>
    <row r="125" spans="2:6" ht="16.5" thickBot="1" x14ac:dyDescent="0.3">
      <c r="B125" s="17"/>
      <c r="C125" s="5" t="s">
        <v>225</v>
      </c>
      <c r="D125" s="8">
        <v>39000</v>
      </c>
      <c r="E125" s="6"/>
      <c r="F125" s="7" t="s">
        <v>226</v>
      </c>
    </row>
    <row r="126" spans="2:6" ht="16.5" thickBot="1" x14ac:dyDescent="0.3">
      <c r="B126" s="17"/>
      <c r="C126" s="5" t="s">
        <v>138</v>
      </c>
      <c r="D126" s="8">
        <v>126175.9</v>
      </c>
      <c r="E126" s="6">
        <f t="shared" si="1"/>
        <v>27210.088201677769</v>
      </c>
      <c r="F126" s="7" t="s">
        <v>139</v>
      </c>
    </row>
    <row r="127" spans="2:6" ht="16.5" thickBot="1" x14ac:dyDescent="0.3">
      <c r="B127" s="17"/>
      <c r="C127" s="14" t="s">
        <v>140</v>
      </c>
      <c r="D127" s="8">
        <v>40000</v>
      </c>
      <c r="E127" s="6">
        <f t="shared" si="1"/>
        <v>8626.0809557697703</v>
      </c>
      <c r="F127" s="7" t="s">
        <v>141</v>
      </c>
    </row>
    <row r="128" spans="2:6" ht="16.5" thickBot="1" x14ac:dyDescent="0.3">
      <c r="B128" s="17"/>
      <c r="C128" s="18" t="s">
        <v>142</v>
      </c>
      <c r="D128" s="8">
        <v>73000</v>
      </c>
      <c r="E128" s="6">
        <f t="shared" si="1"/>
        <v>15742.597744279828</v>
      </c>
      <c r="F128" s="7" t="s">
        <v>143</v>
      </c>
    </row>
    <row r="129" spans="2:6" ht="16.5" thickBot="1" x14ac:dyDescent="0.3">
      <c r="B129" s="17"/>
      <c r="C129" s="18" t="s">
        <v>144</v>
      </c>
      <c r="D129" s="8">
        <v>28607.32</v>
      </c>
      <c r="E129" s="6">
        <f t="shared" si="1"/>
        <v>6169.2264561902912</v>
      </c>
      <c r="F129" s="7" t="s">
        <v>143</v>
      </c>
    </row>
    <row r="130" spans="2:6" ht="16.5" thickBot="1" x14ac:dyDescent="0.3">
      <c r="B130" s="17"/>
      <c r="C130" s="18" t="s">
        <v>185</v>
      </c>
      <c r="D130" s="8">
        <v>2080</v>
      </c>
      <c r="E130" s="6">
        <f t="shared" si="1"/>
        <v>448.55620970002803</v>
      </c>
      <c r="F130" s="7" t="s">
        <v>143</v>
      </c>
    </row>
    <row r="131" spans="2:6" ht="16.5" thickBot="1" x14ac:dyDescent="0.3">
      <c r="B131" s="17"/>
      <c r="C131" s="5" t="s">
        <v>145</v>
      </c>
      <c r="D131" s="8">
        <v>3513.01</v>
      </c>
      <c r="E131" s="6">
        <f t="shared" si="1"/>
        <v>757.58771646071898</v>
      </c>
      <c r="F131" s="7" t="s">
        <v>146</v>
      </c>
    </row>
    <row r="132" spans="2:6" ht="16.5" thickBot="1" x14ac:dyDescent="0.3">
      <c r="B132" s="17"/>
      <c r="C132" s="5" t="s">
        <v>147</v>
      </c>
      <c r="D132" s="8">
        <v>5537.9</v>
      </c>
      <c r="E132" s="6">
        <f t="shared" si="1"/>
        <v>1194.2593431239352</v>
      </c>
      <c r="F132" s="7" t="s">
        <v>148</v>
      </c>
    </row>
    <row r="133" spans="2:6" ht="16.5" thickBot="1" x14ac:dyDescent="0.3">
      <c r="B133" s="17"/>
      <c r="C133" s="5" t="s">
        <v>149</v>
      </c>
      <c r="D133" s="8">
        <v>3252.03</v>
      </c>
      <c r="E133" s="6">
        <f t="shared" si="1"/>
        <v>701.30685126479909</v>
      </c>
      <c r="F133" s="7" t="s">
        <v>150</v>
      </c>
    </row>
    <row r="134" spans="2:6" ht="16.5" thickBot="1" x14ac:dyDescent="0.3">
      <c r="B134" s="17"/>
      <c r="C134" s="5" t="s">
        <v>151</v>
      </c>
      <c r="D134" s="8">
        <v>88068.08</v>
      </c>
      <c r="E134" s="6">
        <f t="shared" si="1"/>
        <v>18992.059692480212</v>
      </c>
      <c r="F134" s="7" t="s">
        <v>152</v>
      </c>
    </row>
    <row r="135" spans="2:6" ht="16.5" thickBot="1" x14ac:dyDescent="0.3">
      <c r="B135" s="17"/>
      <c r="C135" s="18" t="s">
        <v>153</v>
      </c>
      <c r="D135" s="8">
        <v>6000</v>
      </c>
      <c r="E135" s="6">
        <f t="shared" si="1"/>
        <v>1293.9121433654655</v>
      </c>
      <c r="F135" s="7" t="s">
        <v>154</v>
      </c>
    </row>
    <row r="136" spans="2:6" ht="16.5" thickBot="1" x14ac:dyDescent="0.3">
      <c r="B136" s="17"/>
      <c r="C136" s="5" t="s">
        <v>155</v>
      </c>
      <c r="D136" s="8">
        <v>5056.91</v>
      </c>
      <c r="E136" s="6">
        <f t="shared" si="1"/>
        <v>1090.5328761510425</v>
      </c>
      <c r="F136" s="7" t="s">
        <v>156</v>
      </c>
    </row>
    <row r="137" spans="2:6" ht="16.5" thickBot="1" x14ac:dyDescent="0.3">
      <c r="B137" s="17"/>
      <c r="C137" s="5" t="s">
        <v>157</v>
      </c>
      <c r="D137" s="8">
        <v>15000</v>
      </c>
      <c r="E137" s="6">
        <f t="shared" si="1"/>
        <v>3234.7803584136636</v>
      </c>
      <c r="F137" s="7" t="s">
        <v>158</v>
      </c>
    </row>
    <row r="138" spans="2:6" ht="16.5" thickBot="1" x14ac:dyDescent="0.3">
      <c r="B138" s="17"/>
      <c r="C138" s="5" t="s">
        <v>159</v>
      </c>
      <c r="D138" s="8">
        <v>20000</v>
      </c>
      <c r="E138" s="6">
        <f t="shared" si="1"/>
        <v>4313.0404778848851</v>
      </c>
      <c r="F138" s="7" t="s">
        <v>160</v>
      </c>
    </row>
    <row r="139" spans="2:6" ht="16.5" thickBot="1" x14ac:dyDescent="0.3">
      <c r="B139" s="17"/>
      <c r="C139" s="5" t="s">
        <v>161</v>
      </c>
      <c r="D139" s="8">
        <v>2532.52</v>
      </c>
      <c r="E139" s="6">
        <f>D139/4.6371</f>
        <v>546.14306355265137</v>
      </c>
      <c r="F139" s="7" t="s">
        <v>162</v>
      </c>
    </row>
    <row r="140" spans="2:6" ht="16.5" thickBot="1" x14ac:dyDescent="0.3">
      <c r="B140" s="17"/>
      <c r="C140" s="5" t="s">
        <v>163</v>
      </c>
      <c r="D140" s="8">
        <v>200</v>
      </c>
      <c r="E140" s="6">
        <f>D140/4.6371</f>
        <v>43.130404778848849</v>
      </c>
      <c r="F140" s="7" t="s">
        <v>164</v>
      </c>
    </row>
    <row r="141" spans="2:6" ht="16.5" thickBot="1" x14ac:dyDescent="0.3">
      <c r="B141" s="17"/>
      <c r="C141" s="5" t="s">
        <v>184</v>
      </c>
      <c r="D141" s="8">
        <v>39200</v>
      </c>
      <c r="E141" s="6">
        <f t="shared" si="1"/>
        <v>8453.5593366543744</v>
      </c>
      <c r="F141" s="7" t="s">
        <v>165</v>
      </c>
    </row>
    <row r="142" spans="2:6" ht="16.5" thickBot="1" x14ac:dyDescent="0.3">
      <c r="B142" s="17"/>
      <c r="C142" s="5" t="s">
        <v>190</v>
      </c>
      <c r="D142" s="8">
        <v>6297.23</v>
      </c>
      <c r="E142" s="6">
        <f>D142/4.6371</f>
        <v>1358.0103944275515</v>
      </c>
      <c r="F142" s="7" t="s">
        <v>166</v>
      </c>
    </row>
    <row r="143" spans="2:6" ht="16.5" thickBot="1" x14ac:dyDescent="0.3">
      <c r="B143" s="17"/>
      <c r="C143" s="5" t="s">
        <v>167</v>
      </c>
      <c r="D143" s="8">
        <v>80000</v>
      </c>
      <c r="E143" s="6">
        <f t="shared" si="1"/>
        <v>17252.161911539541</v>
      </c>
      <c r="F143" s="7" t="s">
        <v>168</v>
      </c>
    </row>
    <row r="144" spans="2:6" ht="16.5" thickBot="1" x14ac:dyDescent="0.3">
      <c r="B144" s="17"/>
      <c r="C144" s="5" t="s">
        <v>227</v>
      </c>
      <c r="D144" s="8">
        <v>500</v>
      </c>
      <c r="E144" s="6">
        <f t="shared" si="1"/>
        <v>107.82601194712211</v>
      </c>
      <c r="F144" s="7" t="s">
        <v>228</v>
      </c>
    </row>
    <row r="145" spans="2:6" ht="16.5" thickBot="1" x14ac:dyDescent="0.3">
      <c r="B145" s="17"/>
      <c r="C145" s="5" t="s">
        <v>188</v>
      </c>
      <c r="D145" s="8">
        <v>5000</v>
      </c>
      <c r="E145" s="6">
        <f t="shared" si="1"/>
        <v>1078.2601194712213</v>
      </c>
      <c r="F145" s="7" t="s">
        <v>189</v>
      </c>
    </row>
    <row r="146" spans="2:6" ht="16.5" thickBot="1" x14ac:dyDescent="0.3">
      <c r="B146" s="17"/>
      <c r="C146" s="5" t="s">
        <v>169</v>
      </c>
      <c r="D146" s="8">
        <v>300</v>
      </c>
      <c r="E146" s="6">
        <f t="shared" ref="E146:E160" si="2">D146/4.6371</f>
        <v>64.69560716827327</v>
      </c>
      <c r="F146" s="7" t="s">
        <v>170</v>
      </c>
    </row>
    <row r="147" spans="2:6" ht="16.5" thickBot="1" x14ac:dyDescent="0.3">
      <c r="B147" s="17"/>
      <c r="C147" s="5" t="s">
        <v>171</v>
      </c>
      <c r="D147" s="6">
        <v>10200</v>
      </c>
      <c r="E147" s="6">
        <f t="shared" si="2"/>
        <v>2199.6506437212911</v>
      </c>
      <c r="F147" s="7" t="s">
        <v>172</v>
      </c>
    </row>
    <row r="148" spans="2:6" ht="16.5" thickBot="1" x14ac:dyDescent="0.3">
      <c r="B148" s="17"/>
      <c r="C148" s="5" t="s">
        <v>209</v>
      </c>
      <c r="D148" s="6">
        <v>544</v>
      </c>
      <c r="E148" s="6"/>
      <c r="F148" s="7" t="s">
        <v>172</v>
      </c>
    </row>
    <row r="149" spans="2:6" ht="16.5" thickBot="1" x14ac:dyDescent="0.3">
      <c r="B149" s="17"/>
      <c r="C149" s="5" t="s">
        <v>173</v>
      </c>
      <c r="D149" s="6">
        <v>569.1</v>
      </c>
      <c r="E149" s="6">
        <f>D149/4.6371</f>
        <v>122.7275667982144</v>
      </c>
      <c r="F149" s="7" t="s">
        <v>174</v>
      </c>
    </row>
    <row r="150" spans="2:6" ht="16.5" thickBot="1" x14ac:dyDescent="0.3">
      <c r="B150" s="17"/>
      <c r="C150" s="11" t="s">
        <v>198</v>
      </c>
      <c r="D150" s="35">
        <v>143089.43</v>
      </c>
      <c r="E150" s="6">
        <f>D150/4.6371</f>
        <v>30857.525177373787</v>
      </c>
      <c r="F150" s="13" t="s">
        <v>199</v>
      </c>
    </row>
    <row r="151" spans="2:6" ht="16.5" thickBot="1" x14ac:dyDescent="0.3">
      <c r="B151" s="17"/>
      <c r="C151" s="33" t="s">
        <v>15</v>
      </c>
      <c r="D151" s="8"/>
      <c r="E151" s="6"/>
      <c r="F151" s="7"/>
    </row>
    <row r="152" spans="2:6" ht="16.5" thickBot="1" x14ac:dyDescent="0.3">
      <c r="B152" s="17"/>
      <c r="C152" s="11" t="s">
        <v>175</v>
      </c>
      <c r="D152" s="8">
        <v>7613.01</v>
      </c>
      <c r="E152" s="6">
        <f t="shared" si="2"/>
        <v>1641.7610144271205</v>
      </c>
      <c r="F152" s="7" t="s">
        <v>176</v>
      </c>
    </row>
    <row r="153" spans="2:6" ht="16.5" thickBot="1" x14ac:dyDescent="0.3">
      <c r="B153" s="17"/>
      <c r="C153" s="5" t="s">
        <v>219</v>
      </c>
      <c r="D153" s="8">
        <v>30000</v>
      </c>
      <c r="E153" s="6">
        <f t="shared" si="2"/>
        <v>6469.5607168273273</v>
      </c>
      <c r="F153" s="7" t="s">
        <v>177</v>
      </c>
    </row>
    <row r="154" spans="2:6" ht="16.5" thickBot="1" x14ac:dyDescent="0.3">
      <c r="B154" s="17"/>
      <c r="C154" s="5" t="s">
        <v>204</v>
      </c>
      <c r="D154" s="8">
        <v>569.11</v>
      </c>
      <c r="E154" s="6">
        <f t="shared" si="2"/>
        <v>122.72972331845334</v>
      </c>
      <c r="F154" s="7" t="s">
        <v>178</v>
      </c>
    </row>
    <row r="155" spans="2:6" ht="32.25" thickBot="1" x14ac:dyDescent="0.3">
      <c r="B155" s="17"/>
      <c r="C155" s="5" t="s">
        <v>283</v>
      </c>
      <c r="D155" s="8">
        <v>25000</v>
      </c>
      <c r="E155" s="6"/>
      <c r="F155" s="7" t="s">
        <v>210</v>
      </c>
    </row>
    <row r="156" spans="2:6" ht="16.5" thickBot="1" x14ac:dyDescent="0.3">
      <c r="B156" s="17"/>
      <c r="C156" s="5" t="s">
        <v>205</v>
      </c>
      <c r="D156" s="8">
        <v>19500</v>
      </c>
      <c r="E156" s="6"/>
      <c r="F156" s="7"/>
    </row>
    <row r="157" spans="2:6" ht="16.5" thickBot="1" x14ac:dyDescent="0.3">
      <c r="B157" s="17"/>
      <c r="C157" s="18" t="s">
        <v>179</v>
      </c>
      <c r="D157" s="8">
        <v>1000</v>
      </c>
      <c r="E157" s="6">
        <f t="shared" si="2"/>
        <v>215.65202389424422</v>
      </c>
      <c r="F157" s="7" t="s">
        <v>180</v>
      </c>
    </row>
    <row r="158" spans="2:6" ht="16.5" thickBot="1" x14ac:dyDescent="0.3">
      <c r="B158" s="17"/>
      <c r="C158" s="18" t="s">
        <v>197</v>
      </c>
      <c r="D158" s="8">
        <v>300000</v>
      </c>
      <c r="E158" s="6">
        <f t="shared" si="2"/>
        <v>64695.607168273273</v>
      </c>
      <c r="F158" s="7" t="s">
        <v>180</v>
      </c>
    </row>
    <row r="159" spans="2:6" ht="16.5" thickBot="1" x14ac:dyDescent="0.3">
      <c r="B159" s="17"/>
      <c r="C159" s="18" t="s">
        <v>200</v>
      </c>
      <c r="D159" s="8">
        <v>9000</v>
      </c>
      <c r="E159" s="6">
        <f t="shared" si="2"/>
        <v>1940.8682150481982</v>
      </c>
      <c r="F159" s="7" t="s">
        <v>180</v>
      </c>
    </row>
    <row r="160" spans="2:6" ht="16.5" thickBot="1" x14ac:dyDescent="0.3">
      <c r="B160" s="17"/>
      <c r="C160" s="18" t="s">
        <v>181</v>
      </c>
      <c r="D160" s="8">
        <v>16000</v>
      </c>
      <c r="E160" s="6">
        <f t="shared" si="2"/>
        <v>3450.4323823079076</v>
      </c>
      <c r="F160" s="7" t="s">
        <v>180</v>
      </c>
    </row>
    <row r="161" spans="2:6" ht="16.5" thickBot="1" x14ac:dyDescent="0.3">
      <c r="B161" s="17"/>
      <c r="C161" s="18" t="s">
        <v>203</v>
      </c>
      <c r="D161" s="8">
        <v>2032</v>
      </c>
      <c r="E161" s="6"/>
      <c r="F161" s="7" t="s">
        <v>180</v>
      </c>
    </row>
    <row r="162" spans="2:6" ht="16.5" thickBot="1" x14ac:dyDescent="0.3">
      <c r="B162" s="17"/>
      <c r="C162" s="18" t="s">
        <v>211</v>
      </c>
      <c r="D162" s="8">
        <v>1600</v>
      </c>
      <c r="E162" s="6"/>
      <c r="F162" s="7" t="s">
        <v>180</v>
      </c>
    </row>
    <row r="163" spans="2:6" ht="16.5" thickBot="1" x14ac:dyDescent="0.3">
      <c r="B163" s="17"/>
      <c r="C163" s="18" t="s">
        <v>212</v>
      </c>
      <c r="D163" s="8">
        <v>3200</v>
      </c>
      <c r="E163" s="6"/>
      <c r="F163" s="7" t="s">
        <v>180</v>
      </c>
    </row>
    <row r="164" spans="2:6" ht="16.5" thickBot="1" x14ac:dyDescent="0.3">
      <c r="B164" s="17"/>
      <c r="C164" s="18" t="s">
        <v>213</v>
      </c>
      <c r="D164" s="8">
        <v>999792.95</v>
      </c>
      <c r="E164" s="6"/>
      <c r="F164" s="7" t="s">
        <v>180</v>
      </c>
    </row>
    <row r="165" spans="2:6" ht="16.5" thickBot="1" x14ac:dyDescent="0.3">
      <c r="B165" s="17"/>
      <c r="C165" s="18" t="s">
        <v>216</v>
      </c>
      <c r="D165" s="8">
        <v>5000</v>
      </c>
      <c r="E165" s="6"/>
      <c r="F165" s="7" t="s">
        <v>180</v>
      </c>
    </row>
    <row r="166" spans="2:6" ht="16.5" thickBot="1" x14ac:dyDescent="0.3">
      <c r="B166" s="17"/>
      <c r="C166" s="18" t="s">
        <v>217</v>
      </c>
      <c r="D166" s="8">
        <v>770</v>
      </c>
      <c r="E166" s="6"/>
      <c r="F166" s="7" t="s">
        <v>180</v>
      </c>
    </row>
    <row r="167" spans="2:6" ht="16.5" thickBot="1" x14ac:dyDescent="0.3">
      <c r="B167" s="17"/>
      <c r="C167" s="18" t="s">
        <v>218</v>
      </c>
      <c r="D167" s="8">
        <v>1830.86</v>
      </c>
      <c r="E167" s="6"/>
      <c r="F167" s="7" t="s">
        <v>180</v>
      </c>
    </row>
    <row r="168" spans="2:6" s="24" customFormat="1" x14ac:dyDescent="0.25">
      <c r="B168" s="19"/>
      <c r="C168" s="20"/>
      <c r="D168" s="21">
        <f>SUM(D3:D167)</f>
        <v>16736544.892086716</v>
      </c>
      <c r="E168" s="22"/>
      <c r="F168" s="23"/>
    </row>
    <row r="169" spans="2:6" x14ac:dyDescent="0.25">
      <c r="C169" s="25"/>
    </row>
  </sheetData>
  <autoFilter ref="D1:D169" xr:uid="{00EF6037-9F08-4D0F-A998-E61763BE4AEB}"/>
  <mergeCells count="1">
    <mergeCell ref="B1:F1"/>
  </mergeCells>
  <hyperlinks>
    <hyperlink ref="F7" r:id="rId1" display="https://www.portalzp.pl/kody-cpv/szczegoly/energia-elektryczna-cieplna-sloneczna-i-jadrowa-308" xr:uid="{17D30AC1-2757-4700-B967-390848E8FC21}"/>
  </hyperlinks>
  <pageMargins left="0.7" right="0.7" top="0.75" bottom="0.75" header="0.3" footer="0.3"/>
  <pageSetup paperSize="9" scale="5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AWF Kraków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Bajor</dc:creator>
  <cp:lastModifiedBy>Teresa Bajor</cp:lastModifiedBy>
  <cp:lastPrinted>2025-09-01T11:57:05Z</cp:lastPrinted>
  <dcterms:created xsi:type="dcterms:W3CDTF">2025-05-28T12:04:04Z</dcterms:created>
  <dcterms:modified xsi:type="dcterms:W3CDTF">2025-09-01T13:04:25Z</dcterms:modified>
</cp:coreProperties>
</file>